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730" windowHeight="11340" firstSheet="1" activeTab="0"/>
  </bookViews>
  <sheets>
    <sheet name="1-Medycyna stylu życia" sheetId="1" r:id="rId1"/>
    <sheet name="1-EuropZP" sheetId="2" r:id="rId2"/>
    <sheet name="1- Zarzadzanie" sheetId="3" r:id="rId3"/>
    <sheet name="2-Medycyna stylu życia" sheetId="4" r:id="rId4"/>
    <sheet name="2-EuropZP" sheetId="5" r:id="rId5"/>
    <sheet name="2-Zarzadzanie" sheetId="6" r:id="rId6"/>
  </sheets>
  <definedNames>
    <definedName name="_xlnm.Print_Area" localSheetId="0">'1-Medycyna stylu życia'!$A$1:$AY$49</definedName>
    <definedName name="_xlnm.Print_Area" localSheetId="3">'2-Medycyna stylu życia'!$A$1:$AY$49</definedName>
    <definedName name="Rodzaj_zajęć">#REF!</definedName>
    <definedName name="Rodzaje_zajec">#REF!</definedName>
    <definedName name="Rodzaje_zajęć">#REF!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<sst xmlns="http://schemas.openxmlformats.org/spreadsheetml/2006/main" count="905" uniqueCount="174">
  <si>
    <t>Wydział Nauk o Zdrowiu</t>
  </si>
  <si>
    <t xml:space="preserve">Kierunek Zdrowie Publiczne 2 stopnia </t>
  </si>
  <si>
    <t xml:space="preserve">Forma studiów stacjonarne </t>
  </si>
  <si>
    <t>Lp</t>
  </si>
  <si>
    <t>Przedmiot</t>
  </si>
  <si>
    <t>semestr zimowy</t>
  </si>
  <si>
    <t>semestr letni</t>
  </si>
  <si>
    <t>SUMA GODZIN DYDAKTYCZNYCH</t>
  </si>
  <si>
    <t>SUMA PUNKTÓW ECTS</t>
  </si>
  <si>
    <t>Rodzaj zajęć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</si>
  <si>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</si>
  <si>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</si>
  <si>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</si>
  <si>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</si>
  <si>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</si>
  <si>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</si>
  <si>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</si>
  <si>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</si>
  <si>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</si>
  <si>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</si>
  <si>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</si>
  <si>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</si>
  <si>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</si>
  <si>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</si>
  <si>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</si>
  <si>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</si>
  <si>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</si>
  <si>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</t>
  </si>
  <si>
    <t>obowiązkowe</t>
  </si>
  <si>
    <t xml:space="preserve"> prawo</t>
  </si>
  <si>
    <t>zal.oc.</t>
  </si>
  <si>
    <t xml:space="preserve"> ekonomia</t>
  </si>
  <si>
    <t>egz</t>
  </si>
  <si>
    <t xml:space="preserve"> socjologia</t>
  </si>
  <si>
    <t xml:space="preserve"> demografia</t>
  </si>
  <si>
    <t xml:space="preserve"> psychologia</t>
  </si>
  <si>
    <t xml:space="preserve"> biostatystyka</t>
  </si>
  <si>
    <t>problematyka zdrowia publicznego</t>
  </si>
  <si>
    <t>medycyna pracy</t>
  </si>
  <si>
    <t>epidemiologia</t>
  </si>
  <si>
    <t>promocja zdrowia</t>
  </si>
  <si>
    <t>badania naukowe w zdrowiu publicznym</t>
  </si>
  <si>
    <t>ekonomika i finansowanie w ochronie zdrowia</t>
  </si>
  <si>
    <t>promocja zdrowia psychicznego</t>
  </si>
  <si>
    <t>ograniczonego wyboru</t>
  </si>
  <si>
    <t>język obcy: angielski/niemiecki</t>
  </si>
  <si>
    <t>zal</t>
  </si>
  <si>
    <t>pozyskiwanie dodatkowych źródeł finansowania w obszarze zdrowia/międzysektorowa współpraca w sektorze ochrony zdrowia</t>
  </si>
  <si>
    <t>ocena technologii medycznych/zarządzanie  programami zdrowotnymi</t>
  </si>
  <si>
    <t>zal.</t>
  </si>
  <si>
    <t>wolnego wyboru/ fakultatywne</t>
  </si>
  <si>
    <t>moduł wolnego wyboru A</t>
  </si>
  <si>
    <t>moduł wolnego wyboru B</t>
  </si>
  <si>
    <t>RAZEM</t>
  </si>
  <si>
    <r>
      <t>¹</t>
    </r>
    <r>
      <rPr>
        <sz val="9"/>
        <rFont val="Arial"/>
        <family val="2"/>
      </rPr>
      <t xml:space="preserve"> dotyczy Wydziału Nauk o Zdrowiu</t>
    </r>
  </si>
  <si>
    <r>
      <t>²</t>
    </r>
    <r>
      <rPr>
        <sz val="9"/>
        <rFont val="Arial"/>
        <family val="2"/>
      </rPr>
      <t xml:space="preserve"> dotyczy Wydziału Farmaceutycznego z Oddziałem Analityki Medycznej</t>
    </r>
  </si>
  <si>
    <t>………………………………………………</t>
  </si>
  <si>
    <t>Uzgodniono z Samorządem</t>
  </si>
  <si>
    <t>Sporządził</t>
  </si>
  <si>
    <t>data i podpis Dziekana Wydziału</t>
  </si>
  <si>
    <t>telemedycyna i e-zdrowie/ dokumentacja elektroniczna i systemy teleinformatyczne</t>
  </si>
  <si>
    <t xml:space="preserve">organizacja i zarządzanie w ochronie zdrowia </t>
  </si>
  <si>
    <t>rachunkowość w ochronie zdrowia</t>
  </si>
  <si>
    <t>bioetyka</t>
  </si>
  <si>
    <t xml:space="preserve">zal.oc. </t>
  </si>
  <si>
    <t>prawo medyczne</t>
  </si>
  <si>
    <t>egz.</t>
  </si>
  <si>
    <t xml:space="preserve">socjologia medycyny </t>
  </si>
  <si>
    <t>nadzór sanitarno epidemiologiczny</t>
  </si>
  <si>
    <t xml:space="preserve"> europejska polityka społeczna i zdrowotna</t>
  </si>
  <si>
    <t>komunikacja interpersonalna</t>
  </si>
  <si>
    <t>marketing usług medycznych</t>
  </si>
  <si>
    <t xml:space="preserve">badania i strategie marketingowe/kampanie społeczne w ochronie zdrowia </t>
  </si>
  <si>
    <t>monitoring zagrożeń zdrowia/system ostrzegania w ochronie zdrowia</t>
  </si>
  <si>
    <t xml:space="preserve">media w zdrowiu publicznym/PR w ochronie zdrowia </t>
  </si>
  <si>
    <t>zal..</t>
  </si>
  <si>
    <t xml:space="preserve">moduł wolnego wyboru A/udział badaniach naukowych </t>
  </si>
  <si>
    <t>moduł wolnego wyboru B/udział w badaniach naukowych</t>
  </si>
  <si>
    <t xml:space="preserve">RAZEM W CYKLU KSZTAŁCENIA </t>
  </si>
  <si>
    <t>Rok studiów 2 - Specjalność Europejskie Zdrowie Publiczne</t>
  </si>
  <si>
    <t>zarządzanie jakością w ochronie zdrowia</t>
  </si>
  <si>
    <t>etyka biznesu</t>
  </si>
  <si>
    <t>moduł wolnego wyboru C/udział w badaniach naukowych</t>
  </si>
  <si>
    <t>psychologia zarządzania</t>
  </si>
  <si>
    <t xml:space="preserve"> ubezpieczenia zdrowotne i społeczne</t>
  </si>
  <si>
    <t xml:space="preserve">rola audytu w procesie zarzadzania/zarządzanie ryzykiem procesów medycznych </t>
  </si>
  <si>
    <t>liczba punktów ECTS jaką student musi uzyskac w ramach zajęć wymagających bezpośredniego udziału z nauczycielem:</t>
  </si>
  <si>
    <t xml:space="preserve">liczba godzin samokształcenia </t>
  </si>
  <si>
    <t>punkty ECTS uzyskane w ramach zajęć z obszaru nauk społecznych (zaznaczone w planie kolorem zielonym)</t>
  </si>
  <si>
    <t xml:space="preserve">Prorgam studiów zapewnia realizalizację i obejmuje moduly zajęć związane z prowadzeniem badań  naukowych  związanych z kierunkiem studiów, którym przypisano punkty ECTS w wymiarze większym niż 50% liczby punktów ECTS. </t>
  </si>
  <si>
    <t xml:space="preserve"> socjologia stylu życia</t>
  </si>
  <si>
    <t>styl życia w kontekście zdrowia publicznego</t>
  </si>
  <si>
    <t>zdrowie środowiskowe</t>
  </si>
  <si>
    <t>bezpieczeństwo danych w ochronie zdrowia</t>
  </si>
  <si>
    <t>ergonomia i bezpieczeństwo pracy/profilaktyka chorób zawodowych</t>
  </si>
  <si>
    <t>pedagogika zdrowia i dydaktyka medyczna</t>
  </si>
  <si>
    <t>międzysektorowa współpraca w medycynie stylu życia / źródła finansowania w medycynie stylu życia</t>
  </si>
  <si>
    <t>podstawowa opieka zdrowotna w systemie ochrony zdrowia / rola podstawowej opieki zdrowotnej w kształtowaniu stylu życia</t>
  </si>
  <si>
    <t xml:space="preserve">praktyka zawodowa </t>
  </si>
  <si>
    <t>praktyka zawodowa 1</t>
  </si>
  <si>
    <t>biologiczne determinanty stylu życia / genetyka w medycynie stylu życia</t>
  </si>
  <si>
    <t>psychospołeczne determinanty stylu życia / patologie społeczne i programy terapeutyczne</t>
  </si>
  <si>
    <t>socjotechnika w zmianie stylu życia</t>
  </si>
  <si>
    <t>europejska polityka społeczna i zdrowotna</t>
  </si>
  <si>
    <t>żywienie w medycynie stylu życia</t>
  </si>
  <si>
    <t xml:space="preserve">rola mediów w kształtowaniu stylu życia / PR w ochronie zdrowia </t>
  </si>
  <si>
    <t xml:space="preserve">badania i strategie marketingowe / kampanie społeczne w ochronie zdrowia </t>
  </si>
  <si>
    <t>monitoring zagrożeń zdrowia / system ostrzegania w ochronie zdrowia</t>
  </si>
  <si>
    <t>styl życia a zdrowie seksualne / styl życia a kondycja psychiczna</t>
  </si>
  <si>
    <t>biostatystyka</t>
  </si>
  <si>
    <t xml:space="preserve">podstawowa opieka zdrowotna w systemie ochrony zdrowia / restrukturyzacja i reorganizacja w ochronie zdrowia </t>
  </si>
  <si>
    <t xml:space="preserve">budżetowanie i controling / zarządzanie procesowe w podmiotach leczniczych </t>
  </si>
  <si>
    <t>zarządzanie zasobami ludzkimi / dyrektor-menadżer podmiotu leczniczego</t>
  </si>
  <si>
    <t>ocena technologii medycznych / zarządzanie  programami zdrowotnymi</t>
  </si>
  <si>
    <t>medycyna stylu życia seniora / zachowania zdrowotne seniora</t>
  </si>
  <si>
    <t>organizacja i zarządzanie opieką psychiatryczną / zarządzanie opieką senioralną</t>
  </si>
  <si>
    <t>organizacja i zarządzanie w opiece onkologicznej / organizacja i zarządzania w opiece kardiologicznej</t>
  </si>
  <si>
    <t>zarządzanie kryzysowe w ochronie zdrowia / przywództwo w ochronie zdrowia</t>
  </si>
  <si>
    <t>międzynarodowa problematyka zdrowia publicznego</t>
  </si>
  <si>
    <t>transkulturowość w systemie ochrony zdrowia</t>
  </si>
  <si>
    <t>europejskie programy zdrowotne</t>
  </si>
  <si>
    <t>europejskie systemy finansowania opieki zdrowotnej</t>
  </si>
  <si>
    <t xml:space="preserve">zarządzanie zespołami międzynarodowymi / wielokulturowość w zarządzaniu </t>
  </si>
  <si>
    <t>międzynarodowy networking zdrowotny / międzynarodowa współpraca w sektorze ochrony zdrowia</t>
  </si>
  <si>
    <t xml:space="preserve">podstawowa opieka zdrowotna w kontekście międzynarodowym  / restrukturyzacja i reorganizacja w ochronie zdrowia </t>
  </si>
  <si>
    <t>ocena technologii medycznych / ewaluacja międzynarodowych programów zdrowotnych</t>
  </si>
  <si>
    <t>międzynarodowa polityka zdrowotna i społeczna</t>
  </si>
  <si>
    <t>praktyka zawodowa</t>
  </si>
  <si>
    <t>międzynarodowe prawo medyczne</t>
  </si>
  <si>
    <t>zarządzanie projektem współfinansowanym ze środków Unii Europejskiej</t>
  </si>
  <si>
    <t>międzynarodowy nadzór fitosanitarny i weterynaryjny / bezpieczeństwo żywności w obrocie międzynarodowym</t>
  </si>
  <si>
    <t xml:space="preserve">media w zdrowiu publicznym / PR w ochronie zdrowia </t>
  </si>
  <si>
    <t>europejskie organizacje zdrowotne / rola trzeciego sektora w europejskim zdrowiu publicznym</t>
  </si>
  <si>
    <t>bezpieczeństwo radiologiczne / bezpieczeństwo klimatyczne</t>
  </si>
  <si>
    <t>seminarium dyplomowe (magisterskie) 1</t>
  </si>
  <si>
    <t>seminarium dyplomowe (magisterskie) 2</t>
  </si>
  <si>
    <t>seminarium dyplomowe (magisterskie) 3</t>
  </si>
  <si>
    <t>seminarium dyplomowe (magisterskie) 4</t>
  </si>
  <si>
    <t>medycyna stylu życia wieku rozwojowego</t>
  </si>
  <si>
    <t>zdrowie środowiskowe / bezpieczeństwo klimatyczne</t>
  </si>
  <si>
    <t>medycyna stylu życia w prewencji chorób cywilizacyjnych</t>
  </si>
  <si>
    <r>
      <t xml:space="preserve">zajęcia praktyczne przy pacjencie (PP)   </t>
    </r>
    <r>
      <rPr>
        <sz val="10"/>
        <color indexed="8"/>
        <rFont val="Calibri"/>
        <family val="2"/>
      </rPr>
      <t>¹ ²</t>
    </r>
  </si>
  <si>
    <r>
      <t xml:space="preserve">ćwiczenia specjalistyczne - magisterskie (CM)     </t>
    </r>
    <r>
      <rPr>
        <sz val="10"/>
        <color indexed="8"/>
        <rFont val="Calibri"/>
        <family val="2"/>
      </rPr>
      <t>²</t>
    </r>
  </si>
  <si>
    <t>punkty ECTS w ramach kontaktu z nauczycielem</t>
  </si>
  <si>
    <t>punkty ECTS zajęcia do wyboru (min. 30%)</t>
  </si>
  <si>
    <t>punkty ECTS zajęcia z zakresu nauk humanistycznych lub społ. (nie mniej niż 5 ECTS)</t>
  </si>
  <si>
    <t>punkty ECTS za zajęcia związane z prowadzeniem badań naukowych (min. 50%)</t>
  </si>
  <si>
    <t>punkty ECTS za tryb e-learningu (nie więcej niż 50%)</t>
  </si>
  <si>
    <t xml:space="preserve">liczba puntów możliwa do uzyskania w ramach przedmiotów do wyboru </t>
  </si>
  <si>
    <t>SUMA ECTS DO UKOŃCZENIA</t>
  </si>
  <si>
    <t>Wymóg</t>
  </si>
  <si>
    <t>Spełnione</t>
  </si>
  <si>
    <t>liczba punktów ECTS możliwa do uzyskania w ramach kształcenia na odległosć (nie więcej niż 50% ECTS)</t>
  </si>
  <si>
    <t>max. 60</t>
  </si>
  <si>
    <t xml:space="preserve">zarządzanie zasobami ludzkimi w ochronie zdrowia </t>
  </si>
  <si>
    <t>Z 1 ROKU</t>
  </si>
  <si>
    <t>min. 60</t>
  </si>
  <si>
    <t>min. 5</t>
  </si>
  <si>
    <t>min. 36</t>
  </si>
  <si>
    <t>Rok studiów 1, specjalność: Medycyna Stylu Życia</t>
  </si>
  <si>
    <t xml:space="preserve">Kierunek: Zdrowie Publiczne, 2 stopnia </t>
  </si>
  <si>
    <t>Rok studiów 1, specjalność: Europejskie Zdrowie Publiczne</t>
  </si>
  <si>
    <t xml:space="preserve">Rok studiów 1, specjalność Zarządzanie w ochronie zdrowia </t>
  </si>
  <si>
    <t xml:space="preserve">Rok studiów 2, specjalność Zarządzanie w ochronie zdrowia </t>
  </si>
  <si>
    <t>Rok studiów 2, specjalność: Medycyna Stylu Życia</t>
  </si>
  <si>
    <t>PLAN STUDIÓW na rok akademicki 2021/2022</t>
  </si>
  <si>
    <t>PLAN STUDIÓW na rok akademicki 2022/2023</t>
  </si>
  <si>
    <t>zarządzanie międzynarodowymi programami zdrowotnymi</t>
  </si>
  <si>
    <t>Załącznik nr 3</t>
  </si>
  <si>
    <t>do Uchwały Senatu nr 2123</t>
  </si>
  <si>
    <t>Uniwersytetu Medycznego we Wrocławiu</t>
  </si>
  <si>
    <t>z dnia 29 stycznia 2020 r.</t>
  </si>
  <si>
    <t>Cykl kształcenia rozpoczynający się w roku akademickim: 2021/2022</t>
  </si>
  <si>
    <r>
      <t xml:space="preserve">zajęcia praktyczne przy pacjencie (PP)   </t>
    </r>
    <r>
      <rPr>
        <sz val="10"/>
        <rFont val="Calibri"/>
        <family val="2"/>
      </rPr>
      <t>¹ ²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</si>
</sst>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"/>
  </numFmts>
  <fonts count="6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textRotation="90"/>
    </xf>
    <xf numFmtId="0" fontId="0" fillId="0" borderId="13" xfId="0" applyFont="1" applyBorder="1" applyAlignment="1">
      <alignment textRotation="90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174" fontId="0" fillId="0" borderId="16" xfId="0" applyNumberFormat="1" applyFont="1" applyBorder="1" applyAlignment="1">
      <alignment/>
    </xf>
    <xf numFmtId="174" fontId="2" fillId="0" borderId="17" xfId="0" applyNumberFormat="1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 vertical="center"/>
    </xf>
    <xf numFmtId="174" fontId="0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174" fontId="0" fillId="0" borderId="20" xfId="0" applyNumberFormat="1" applyFont="1" applyBorder="1" applyAlignment="1">
      <alignment/>
    </xf>
    <xf numFmtId="174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5" fillId="0" borderId="13" xfId="0" applyFont="1" applyBorder="1" applyAlignment="1">
      <alignment horizontal="center"/>
    </xf>
    <xf numFmtId="174" fontId="0" fillId="0" borderId="14" xfId="0" applyNumberFormat="1" applyFont="1" applyBorder="1" applyAlignment="1">
      <alignment/>
    </xf>
    <xf numFmtId="174" fontId="0" fillId="0" borderId="21" xfId="0" applyNumberFormat="1" applyFont="1" applyBorder="1" applyAlignment="1">
      <alignment/>
    </xf>
    <xf numFmtId="174" fontId="2" fillId="0" borderId="21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74" fontId="0" fillId="0" borderId="13" xfId="0" applyNumberFormat="1" applyFont="1" applyBorder="1" applyAlignment="1">
      <alignment/>
    </xf>
    <xf numFmtId="0" fontId="0" fillId="0" borderId="22" xfId="0" applyFont="1" applyBorder="1" applyAlignment="1">
      <alignment horizontal="righ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74" fontId="0" fillId="0" borderId="24" xfId="0" applyNumberFormat="1" applyFont="1" applyBorder="1" applyAlignment="1">
      <alignment/>
    </xf>
    <xf numFmtId="0" fontId="5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174" fontId="59" fillId="0" borderId="16" xfId="0" applyNumberFormat="1" applyFont="1" applyBorder="1" applyAlignment="1">
      <alignment/>
    </xf>
    <xf numFmtId="0" fontId="58" fillId="0" borderId="26" xfId="0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/>
    </xf>
    <xf numFmtId="174" fontId="59" fillId="0" borderId="16" xfId="0" applyNumberFormat="1" applyFont="1" applyFill="1" applyBorder="1" applyAlignment="1">
      <alignment/>
    </xf>
    <xf numFmtId="0" fontId="58" fillId="0" borderId="26" xfId="0" applyFont="1" applyBorder="1" applyAlignment="1">
      <alignment/>
    </xf>
    <xf numFmtId="0" fontId="58" fillId="0" borderId="16" xfId="0" applyFont="1" applyBorder="1" applyAlignment="1">
      <alignment/>
    </xf>
    <xf numFmtId="0" fontId="58" fillId="0" borderId="27" xfId="0" applyFont="1" applyFill="1" applyBorder="1" applyAlignment="1">
      <alignment horizontal="center"/>
    </xf>
    <xf numFmtId="0" fontId="58" fillId="0" borderId="19" xfId="0" applyFont="1" applyFill="1" applyBorder="1" applyAlignment="1">
      <alignment horizontal="center"/>
    </xf>
    <xf numFmtId="174" fontId="59" fillId="0" borderId="26" xfId="0" applyNumberFormat="1" applyFont="1" applyBorder="1" applyAlignment="1">
      <alignment/>
    </xf>
    <xf numFmtId="0" fontId="59" fillId="0" borderId="13" xfId="0" applyFont="1" applyBorder="1" applyAlignment="1">
      <alignment textRotation="90"/>
    </xf>
    <xf numFmtId="0" fontId="59" fillId="0" borderId="12" xfId="0" applyFont="1" applyBorder="1" applyAlignment="1">
      <alignment textRotation="90"/>
    </xf>
    <xf numFmtId="174" fontId="59" fillId="0" borderId="26" xfId="0" applyNumberFormat="1" applyFont="1" applyFill="1" applyBorder="1" applyAlignment="1">
      <alignment/>
    </xf>
    <xf numFmtId="0" fontId="58" fillId="0" borderId="19" xfId="0" applyFont="1" applyBorder="1" applyAlignment="1">
      <alignment horizontal="center"/>
    </xf>
    <xf numFmtId="174" fontId="59" fillId="0" borderId="20" xfId="0" applyNumberFormat="1" applyFont="1" applyFill="1" applyBorder="1" applyAlignment="1">
      <alignment/>
    </xf>
    <xf numFmtId="174" fontId="59" fillId="0" borderId="20" xfId="0" applyNumberFormat="1" applyFont="1" applyBorder="1" applyAlignment="1">
      <alignment/>
    </xf>
    <xf numFmtId="174" fontId="59" fillId="0" borderId="19" xfId="0" applyNumberFormat="1" applyFont="1" applyBorder="1" applyAlignment="1">
      <alignment/>
    </xf>
    <xf numFmtId="0" fontId="58" fillId="0" borderId="23" xfId="0" applyFont="1" applyBorder="1" applyAlignment="1">
      <alignment horizontal="center"/>
    </xf>
    <xf numFmtId="174" fontId="59" fillId="0" borderId="24" xfId="0" applyNumberFormat="1" applyFont="1" applyBorder="1" applyAlignment="1">
      <alignment/>
    </xf>
    <xf numFmtId="0" fontId="58" fillId="0" borderId="24" xfId="0" applyFont="1" applyBorder="1" applyAlignment="1">
      <alignment horizontal="center"/>
    </xf>
    <xf numFmtId="0" fontId="59" fillId="0" borderId="24" xfId="0" applyFont="1" applyBorder="1" applyAlignment="1">
      <alignment/>
    </xf>
    <xf numFmtId="0" fontId="59" fillId="0" borderId="28" xfId="0" applyFont="1" applyBorder="1" applyAlignment="1">
      <alignment horizontal="left" vertical="center"/>
    </xf>
    <xf numFmtId="0" fontId="59" fillId="0" borderId="29" xfId="0" applyFont="1" applyBorder="1" applyAlignment="1">
      <alignment horizontal="left" vertical="center"/>
    </xf>
    <xf numFmtId="0" fontId="59" fillId="0" borderId="30" xfId="0" applyFont="1" applyBorder="1" applyAlignment="1">
      <alignment horizontal="left" vertical="center" wrapText="1"/>
    </xf>
    <xf numFmtId="0" fontId="59" fillId="0" borderId="31" xfId="0" applyFont="1" applyBorder="1" applyAlignment="1">
      <alignment horizontal="left" vertical="center" wrapText="1"/>
    </xf>
    <xf numFmtId="0" fontId="59" fillId="0" borderId="31" xfId="0" applyFont="1" applyFill="1" applyBorder="1" applyAlignment="1">
      <alignment horizontal="left" vertical="center" wrapText="1"/>
    </xf>
    <xf numFmtId="0" fontId="59" fillId="0" borderId="31" xfId="0" applyFont="1" applyFill="1" applyBorder="1" applyAlignment="1">
      <alignment horizontal="left" wrapText="1"/>
    </xf>
    <xf numFmtId="0" fontId="59" fillId="0" borderId="32" xfId="0" applyFont="1" applyFill="1" applyBorder="1" applyAlignment="1">
      <alignment horizontal="left" vertical="center" wrapText="1"/>
    </xf>
    <xf numFmtId="0" fontId="59" fillId="0" borderId="33" xfId="0" applyFont="1" applyBorder="1" applyAlignment="1">
      <alignment wrapText="1"/>
    </xf>
    <xf numFmtId="0" fontId="59" fillId="0" borderId="34" xfId="0" applyFont="1" applyBorder="1" applyAlignment="1">
      <alignment wrapText="1"/>
    </xf>
    <xf numFmtId="0" fontId="59" fillId="0" borderId="33" xfId="0" applyFont="1" applyBorder="1" applyAlignment="1">
      <alignment horizontal="left" vertical="center" wrapText="1"/>
    </xf>
    <xf numFmtId="0" fontId="59" fillId="0" borderId="35" xfId="0" applyFont="1" applyBorder="1" applyAlignment="1">
      <alignment wrapText="1"/>
    </xf>
    <xf numFmtId="0" fontId="59" fillId="0" borderId="36" xfId="0" applyFont="1" applyFill="1" applyBorder="1" applyAlignment="1">
      <alignment horizontal="left" vertical="center"/>
    </xf>
    <xf numFmtId="0" fontId="59" fillId="0" borderId="37" xfId="0" applyFont="1" applyFill="1" applyBorder="1" applyAlignment="1">
      <alignment horizontal="left" vertical="center" wrapText="1"/>
    </xf>
    <xf numFmtId="0" fontId="58" fillId="0" borderId="38" xfId="0" applyFont="1" applyBorder="1" applyAlignment="1">
      <alignment horizontal="center"/>
    </xf>
    <xf numFmtId="0" fontId="58" fillId="0" borderId="38" xfId="0" applyFont="1" applyFill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 textRotation="90"/>
    </xf>
    <xf numFmtId="0" fontId="5" fillId="0" borderId="20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41" xfId="0" applyFont="1" applyBorder="1" applyAlignment="1">
      <alignment/>
    </xf>
    <xf numFmtId="174" fontId="59" fillId="0" borderId="15" xfId="0" applyNumberFormat="1" applyFont="1" applyBorder="1" applyAlignment="1">
      <alignment/>
    </xf>
    <xf numFmtId="174" fontId="59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74" fontId="2" fillId="0" borderId="36" xfId="0" applyNumberFormat="1" applyFont="1" applyBorder="1" applyAlignment="1">
      <alignment/>
    </xf>
    <xf numFmtId="174" fontId="2" fillId="0" borderId="36" xfId="0" applyNumberFormat="1" applyFont="1" applyFill="1" applyBorder="1" applyAlignment="1">
      <alignment/>
    </xf>
    <xf numFmtId="174" fontId="2" fillId="0" borderId="42" xfId="0" applyNumberFormat="1" applyFont="1" applyFill="1" applyBorder="1" applyAlignment="1">
      <alignment/>
    </xf>
    <xf numFmtId="174" fontId="2" fillId="0" borderId="40" xfId="0" applyNumberFormat="1" applyFont="1" applyBorder="1" applyAlignment="1">
      <alignment/>
    </xf>
    <xf numFmtId="174" fontId="2" fillId="0" borderId="20" xfId="0" applyNumberFormat="1" applyFont="1" applyBorder="1" applyAlignment="1">
      <alignment/>
    </xf>
    <xf numFmtId="0" fontId="0" fillId="0" borderId="40" xfId="0" applyFont="1" applyBorder="1" applyAlignment="1">
      <alignment/>
    </xf>
    <xf numFmtId="174" fontId="2" fillId="0" borderId="43" xfId="0" applyNumberFormat="1" applyFont="1" applyBorder="1" applyAlignment="1">
      <alignment/>
    </xf>
    <xf numFmtId="174" fontId="2" fillId="0" borderId="20" xfId="0" applyNumberFormat="1" applyFont="1" applyFill="1" applyBorder="1" applyAlignment="1">
      <alignment/>
    </xf>
    <xf numFmtId="174" fontId="2" fillId="0" borderId="41" xfId="0" applyNumberFormat="1" applyFont="1" applyBorder="1" applyAlignment="1">
      <alignment/>
    </xf>
    <xf numFmtId="174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60" fillId="0" borderId="24" xfId="0" applyNumberFormat="1" applyFont="1" applyBorder="1" applyAlignment="1">
      <alignment/>
    </xf>
    <xf numFmtId="0" fontId="60" fillId="0" borderId="44" xfId="0" applyNumberFormat="1" applyFont="1" applyBorder="1" applyAlignment="1">
      <alignment/>
    </xf>
    <xf numFmtId="0" fontId="60" fillId="0" borderId="24" xfId="0" applyNumberFormat="1" applyFont="1" applyFill="1" applyBorder="1" applyAlignment="1">
      <alignment/>
    </xf>
    <xf numFmtId="0" fontId="60" fillId="0" borderId="44" xfId="0" applyNumberFormat="1" applyFont="1" applyFill="1" applyBorder="1" applyAlignment="1">
      <alignment/>
    </xf>
    <xf numFmtId="174" fontId="60" fillId="0" borderId="24" xfId="0" applyNumberFormat="1" applyFont="1" applyBorder="1" applyAlignment="1">
      <alignment/>
    </xf>
    <xf numFmtId="174" fontId="60" fillId="0" borderId="24" xfId="0" applyNumberFormat="1" applyFont="1" applyFill="1" applyBorder="1" applyAlignment="1">
      <alignment/>
    </xf>
    <xf numFmtId="0" fontId="60" fillId="0" borderId="24" xfId="0" applyFont="1" applyBorder="1" applyAlignment="1">
      <alignment/>
    </xf>
    <xf numFmtId="0" fontId="5" fillId="0" borderId="24" xfId="0" applyFont="1" applyFill="1" applyBorder="1" applyAlignment="1">
      <alignment horizontal="center"/>
    </xf>
    <xf numFmtId="174" fontId="2" fillId="0" borderId="45" xfId="0" applyNumberFormat="1" applyFont="1" applyBorder="1" applyAlignment="1">
      <alignment/>
    </xf>
    <xf numFmtId="174" fontId="2" fillId="0" borderId="46" xfId="0" applyNumberFormat="1" applyFont="1" applyBorder="1" applyAlignment="1">
      <alignment/>
    </xf>
    <xf numFmtId="174" fontId="2" fillId="0" borderId="47" xfId="0" applyNumberFormat="1" applyFont="1" applyBorder="1" applyAlignment="1">
      <alignment/>
    </xf>
    <xf numFmtId="0" fontId="0" fillId="0" borderId="48" xfId="0" applyFont="1" applyBorder="1" applyAlignment="1">
      <alignment/>
    </xf>
    <xf numFmtId="174" fontId="0" fillId="0" borderId="49" xfId="0" applyNumberFormat="1" applyFont="1" applyBorder="1" applyAlignment="1">
      <alignment/>
    </xf>
    <xf numFmtId="174" fontId="59" fillId="0" borderId="24" xfId="0" applyNumberFormat="1" applyFont="1" applyFill="1" applyBorder="1" applyAlignment="1">
      <alignment/>
    </xf>
    <xf numFmtId="174" fontId="59" fillId="0" borderId="50" xfId="0" applyNumberFormat="1" applyFont="1" applyBorder="1" applyAlignment="1">
      <alignment/>
    </xf>
    <xf numFmtId="174" fontId="59" fillId="0" borderId="27" xfId="0" applyNumberFormat="1" applyFont="1" applyBorder="1" applyAlignment="1">
      <alignment/>
    </xf>
    <xf numFmtId="0" fontId="60" fillId="0" borderId="51" xfId="0" applyFont="1" applyBorder="1" applyAlignment="1">
      <alignment textRotation="90"/>
    </xf>
    <xf numFmtId="0" fontId="60" fillId="0" borderId="52" xfId="0" applyFont="1" applyBorder="1" applyAlignment="1">
      <alignment textRotation="90"/>
    </xf>
    <xf numFmtId="0" fontId="0" fillId="0" borderId="51" xfId="0" applyFont="1" applyBorder="1" applyAlignment="1">
      <alignment textRotation="90"/>
    </xf>
    <xf numFmtId="0" fontId="0" fillId="0" borderId="33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0" fillId="0" borderId="26" xfId="0" applyFont="1" applyBorder="1" applyAlignment="1">
      <alignment horizontal="left" vertical="center" wrapText="1"/>
    </xf>
    <xf numFmtId="0" fontId="0" fillId="0" borderId="15" xfId="0" applyFont="1" applyBorder="1" applyAlignment="1">
      <alignment wrapText="1"/>
    </xf>
    <xf numFmtId="0" fontId="0" fillId="0" borderId="30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53" xfId="0" applyFont="1" applyBorder="1" applyAlignment="1">
      <alignment horizontal="right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74" fontId="2" fillId="0" borderId="11" xfId="0" applyNumberFormat="1" applyFont="1" applyBorder="1" applyAlignment="1">
      <alignment/>
    </xf>
    <xf numFmtId="174" fontId="59" fillId="0" borderId="23" xfId="0" applyNumberFormat="1" applyFont="1" applyBorder="1" applyAlignment="1">
      <alignment/>
    </xf>
    <xf numFmtId="0" fontId="0" fillId="0" borderId="54" xfId="0" applyFon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59" fillId="0" borderId="55" xfId="0" applyFont="1" applyFill="1" applyBorder="1" applyAlignment="1">
      <alignment horizontal="left" vertical="center"/>
    </xf>
    <xf numFmtId="0" fontId="59" fillId="0" borderId="36" xfId="0" applyFont="1" applyFill="1" applyBorder="1" applyAlignment="1">
      <alignment horizontal="left" vertical="center" wrapText="1"/>
    </xf>
    <xf numFmtId="0" fontId="59" fillId="0" borderId="28" xfId="0" applyFont="1" applyFill="1" applyBorder="1" applyAlignment="1">
      <alignment horizontal="left" vertical="center"/>
    </xf>
    <xf numFmtId="0" fontId="59" fillId="0" borderId="56" xfId="0" applyFont="1" applyFill="1" applyBorder="1" applyAlignment="1">
      <alignment horizontal="left" vertical="center"/>
    </xf>
    <xf numFmtId="174" fontId="60" fillId="0" borderId="48" xfId="0" applyNumberFormat="1" applyFont="1" applyBorder="1" applyAlignment="1">
      <alignment/>
    </xf>
    <xf numFmtId="0" fontId="60" fillId="0" borderId="48" xfId="0" applyNumberFormat="1" applyFont="1" applyBorder="1" applyAlignment="1">
      <alignment/>
    </xf>
    <xf numFmtId="0" fontId="60" fillId="0" borderId="57" xfId="0" applyNumberFormat="1" applyFont="1" applyBorder="1" applyAlignment="1">
      <alignment/>
    </xf>
    <xf numFmtId="0" fontId="0" fillId="0" borderId="23" xfId="0" applyFont="1" applyBorder="1" applyAlignment="1">
      <alignment/>
    </xf>
    <xf numFmtId="174" fontId="2" fillId="0" borderId="58" xfId="0" applyNumberFormat="1" applyFont="1" applyBorder="1" applyAlignment="1">
      <alignment/>
    </xf>
    <xf numFmtId="0" fontId="0" fillId="0" borderId="59" xfId="0" applyFont="1" applyBorder="1" applyAlignment="1">
      <alignment textRotation="90"/>
    </xf>
    <xf numFmtId="0" fontId="2" fillId="0" borderId="60" xfId="0" applyFont="1" applyBorder="1" applyAlignment="1">
      <alignment textRotation="90"/>
    </xf>
    <xf numFmtId="0" fontId="2" fillId="0" borderId="61" xfId="0" applyFont="1" applyBorder="1" applyAlignment="1">
      <alignment textRotation="90"/>
    </xf>
    <xf numFmtId="0" fontId="60" fillId="0" borderId="62" xfId="0" applyFont="1" applyBorder="1" applyAlignment="1">
      <alignment textRotation="90"/>
    </xf>
    <xf numFmtId="0" fontId="60" fillId="0" borderId="63" xfId="0" applyFont="1" applyBorder="1" applyAlignment="1">
      <alignment textRotation="90"/>
    </xf>
    <xf numFmtId="0" fontId="60" fillId="0" borderId="64" xfId="0" applyFont="1" applyBorder="1" applyAlignment="1">
      <alignment textRotation="90"/>
    </xf>
    <xf numFmtId="0" fontId="58" fillId="0" borderId="20" xfId="0" applyFont="1" applyBorder="1" applyAlignment="1">
      <alignment horizontal="center"/>
    </xf>
    <xf numFmtId="0" fontId="58" fillId="0" borderId="15" xfId="0" applyFont="1" applyFill="1" applyBorder="1" applyAlignment="1">
      <alignment horizontal="center"/>
    </xf>
    <xf numFmtId="179" fontId="0" fillId="0" borderId="16" xfId="0" applyNumberFormat="1" applyFont="1" applyBorder="1" applyAlignment="1">
      <alignment/>
    </xf>
    <xf numFmtId="174" fontId="61" fillId="0" borderId="50" xfId="0" applyNumberFormat="1" applyFont="1" applyBorder="1" applyAlignment="1">
      <alignment/>
    </xf>
    <xf numFmtId="174" fontId="60" fillId="0" borderId="50" xfId="0" applyNumberFormat="1" applyFont="1" applyBorder="1" applyAlignment="1">
      <alignment/>
    </xf>
    <xf numFmtId="0" fontId="1" fillId="0" borderId="0" xfId="0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textRotation="90"/>
    </xf>
    <xf numFmtId="0" fontId="2" fillId="0" borderId="51" xfId="0" applyFont="1" applyBorder="1" applyAlignment="1">
      <alignment textRotation="90"/>
    </xf>
    <xf numFmtId="0" fontId="0" fillId="0" borderId="52" xfId="0" applyFont="1" applyBorder="1" applyAlignment="1">
      <alignment textRotation="90"/>
    </xf>
    <xf numFmtId="0" fontId="0" fillId="0" borderId="67" xfId="0" applyFont="1" applyBorder="1" applyAlignment="1">
      <alignment textRotation="90"/>
    </xf>
    <xf numFmtId="0" fontId="0" fillId="0" borderId="26" xfId="0" applyFont="1" applyFill="1" applyBorder="1" applyAlignment="1">
      <alignment horizontal="left" vertical="center"/>
    </xf>
    <xf numFmtId="174" fontId="0" fillId="0" borderId="26" xfId="0" applyNumberFormat="1" applyFont="1" applyBorder="1" applyAlignment="1">
      <alignment/>
    </xf>
    <xf numFmtId="174" fontId="2" fillId="0" borderId="24" xfId="0" applyNumberFormat="1" applyFont="1" applyBorder="1" applyAlignment="1">
      <alignment/>
    </xf>
    <xf numFmtId="174" fontId="0" fillId="0" borderId="44" xfId="0" applyNumberFormat="1" applyFont="1" applyBorder="1" applyAlignment="1">
      <alignment/>
    </xf>
    <xf numFmtId="174" fontId="0" fillId="0" borderId="68" xfId="0" applyNumberFormat="1" applyFont="1" applyBorder="1" applyAlignment="1">
      <alignment/>
    </xf>
    <xf numFmtId="0" fontId="0" fillId="0" borderId="69" xfId="0" applyFont="1" applyFill="1" applyBorder="1" applyAlignment="1">
      <alignment horizontal="left" vertical="center"/>
    </xf>
    <xf numFmtId="0" fontId="0" fillId="0" borderId="2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69" xfId="0" applyFont="1" applyFill="1" applyBorder="1" applyAlignment="1">
      <alignment horizontal="left" vertical="center" wrapText="1"/>
    </xf>
    <xf numFmtId="0" fontId="0" fillId="0" borderId="69" xfId="0" applyFont="1" applyBorder="1" applyAlignment="1">
      <alignment horizontal="left" vertical="center"/>
    </xf>
    <xf numFmtId="174" fontId="2" fillId="0" borderId="16" xfId="0" applyNumberFormat="1" applyFont="1" applyBorder="1" applyAlignment="1">
      <alignment/>
    </xf>
    <xf numFmtId="0" fontId="0" fillId="0" borderId="69" xfId="0" applyFont="1" applyBorder="1" applyAlignment="1">
      <alignment horizontal="left" vertical="center" wrapText="1"/>
    </xf>
    <xf numFmtId="0" fontId="0" fillId="0" borderId="6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left" vertical="center" wrapText="1"/>
    </xf>
    <xf numFmtId="0" fontId="0" fillId="0" borderId="70" xfId="0" applyFont="1" applyBorder="1" applyAlignment="1">
      <alignment wrapText="1"/>
    </xf>
    <xf numFmtId="0" fontId="5" fillId="0" borderId="26" xfId="0" applyFont="1" applyBorder="1" applyAlignment="1">
      <alignment horizontal="center"/>
    </xf>
    <xf numFmtId="0" fontId="0" fillId="0" borderId="69" xfId="0" applyFont="1" applyBorder="1" applyAlignment="1">
      <alignment wrapText="1"/>
    </xf>
    <xf numFmtId="0" fontId="5" fillId="0" borderId="3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74" fontId="0" fillId="0" borderId="27" xfId="0" applyNumberFormat="1" applyFont="1" applyBorder="1" applyAlignment="1">
      <alignment/>
    </xf>
    <xf numFmtId="174" fontId="0" fillId="0" borderId="41" xfId="0" applyNumberFormat="1" applyFont="1" applyBorder="1" applyAlignment="1">
      <alignment/>
    </xf>
    <xf numFmtId="174" fontId="0" fillId="0" borderId="48" xfId="0" applyNumberFormat="1" applyFont="1" applyBorder="1" applyAlignment="1">
      <alignment/>
    </xf>
    <xf numFmtId="0" fontId="0" fillId="0" borderId="71" xfId="0" applyFont="1" applyBorder="1" applyAlignment="1">
      <alignment horizontal="right"/>
    </xf>
    <xf numFmtId="0" fontId="0" fillId="0" borderId="72" xfId="0" applyFont="1" applyBorder="1" applyAlignment="1">
      <alignment horizontal="right"/>
    </xf>
    <xf numFmtId="174" fontId="0" fillId="0" borderId="72" xfId="0" applyNumberFormat="1" applyFont="1" applyBorder="1" applyAlignment="1">
      <alignment/>
    </xf>
    <xf numFmtId="0" fontId="2" fillId="0" borderId="48" xfId="0" applyFont="1" applyBorder="1" applyAlignment="1">
      <alignment/>
    </xf>
    <xf numFmtId="0" fontId="0" fillId="0" borderId="57" xfId="0" applyFont="1" applyBorder="1" applyAlignment="1">
      <alignment/>
    </xf>
    <xf numFmtId="174" fontId="0" fillId="0" borderId="73" xfId="0" applyNumberFormat="1" applyFont="1" applyBorder="1" applyAlignment="1">
      <alignment/>
    </xf>
    <xf numFmtId="174" fontId="2" fillId="0" borderId="48" xfId="0" applyNumberFormat="1" applyFont="1" applyBorder="1" applyAlignment="1">
      <alignment/>
    </xf>
    <xf numFmtId="174" fontId="0" fillId="0" borderId="74" xfId="0" applyNumberFormat="1" applyFont="1" applyBorder="1" applyAlignment="1">
      <alignment/>
    </xf>
    <xf numFmtId="174" fontId="0" fillId="0" borderId="75" xfId="0" applyNumberFormat="1" applyFont="1" applyBorder="1" applyAlignment="1">
      <alignment/>
    </xf>
    <xf numFmtId="174" fontId="0" fillId="0" borderId="76" xfId="0" applyNumberFormat="1" applyFont="1" applyBorder="1" applyAlignment="1">
      <alignment/>
    </xf>
    <xf numFmtId="174" fontId="0" fillId="0" borderId="50" xfId="0" applyNumberFormat="1" applyFont="1" applyBorder="1" applyAlignment="1">
      <alignment/>
    </xf>
    <xf numFmtId="174" fontId="2" fillId="0" borderId="49" xfId="0" applyNumberFormat="1" applyFont="1" applyBorder="1" applyAlignment="1">
      <alignment/>
    </xf>
    <xf numFmtId="174" fontId="0" fillId="0" borderId="77" xfId="0" applyNumberFormat="1" applyFont="1" applyBorder="1" applyAlignment="1">
      <alignment/>
    </xf>
    <xf numFmtId="174" fontId="0" fillId="0" borderId="47" xfId="0" applyNumberFormat="1" applyFont="1" applyBorder="1" applyAlignment="1">
      <alignment/>
    </xf>
    <xf numFmtId="174" fontId="0" fillId="16" borderId="75" xfId="0" applyNumberFormat="1" applyFont="1" applyFill="1" applyBorder="1" applyAlignment="1">
      <alignment/>
    </xf>
    <xf numFmtId="174" fontId="2" fillId="16" borderId="75" xfId="0" applyNumberFormat="1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11" xfId="0" applyFont="1" applyBorder="1" applyAlignment="1">
      <alignment textRotation="90"/>
    </xf>
    <xf numFmtId="0" fontId="0" fillId="0" borderId="20" xfId="0" applyFont="1" applyFill="1" applyBorder="1" applyAlignment="1">
      <alignment horizontal="left" vertical="center"/>
    </xf>
    <xf numFmtId="174" fontId="0" fillId="0" borderId="38" xfId="0" applyNumberFormat="1" applyFont="1" applyBorder="1" applyAlignment="1">
      <alignment/>
    </xf>
    <xf numFmtId="174" fontId="0" fillId="0" borderId="15" xfId="0" applyNumberFormat="1" applyFont="1" applyBorder="1" applyAlignment="1">
      <alignment/>
    </xf>
    <xf numFmtId="0" fontId="0" fillId="0" borderId="41" xfId="0" applyFont="1" applyFill="1" applyBorder="1" applyAlignment="1">
      <alignment horizontal="left" vertical="center"/>
    </xf>
    <xf numFmtId="174" fontId="0" fillId="0" borderId="78" xfId="0" applyNumberFormat="1" applyFont="1" applyBorder="1" applyAlignment="1">
      <alignment/>
    </xf>
    <xf numFmtId="0" fontId="0" fillId="0" borderId="39" xfId="0" applyFont="1" applyFill="1" applyBorder="1" applyAlignment="1">
      <alignment horizontal="left" vertical="center" wrapText="1"/>
    </xf>
    <xf numFmtId="0" fontId="0" fillId="0" borderId="7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9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wrapText="1"/>
    </xf>
    <xf numFmtId="0" fontId="5" fillId="0" borderId="79" xfId="0" applyFont="1" applyFill="1" applyBorder="1" applyAlignment="1">
      <alignment horizontal="center"/>
    </xf>
    <xf numFmtId="0" fontId="0" fillId="0" borderId="39" xfId="0" applyFont="1" applyBorder="1" applyAlignment="1">
      <alignment wrapText="1"/>
    </xf>
    <xf numFmtId="0" fontId="5" fillId="0" borderId="79" xfId="0" applyFont="1" applyBorder="1" applyAlignment="1">
      <alignment horizontal="center"/>
    </xf>
    <xf numFmtId="0" fontId="0" fillId="0" borderId="57" xfId="0" applyFont="1" applyBorder="1" applyAlignment="1">
      <alignment wrapText="1"/>
    </xf>
    <xf numFmtId="174" fontId="0" fillId="0" borderId="80" xfId="0" applyNumberFormat="1" applyFont="1" applyBorder="1" applyAlignment="1">
      <alignment/>
    </xf>
    <xf numFmtId="174" fontId="0" fillId="0" borderId="57" xfId="0" applyNumberFormat="1" applyFont="1" applyBorder="1" applyAlignment="1">
      <alignment/>
    </xf>
    <xf numFmtId="174" fontId="0" fillId="33" borderId="46" xfId="0" applyNumberFormat="1" applyFont="1" applyFill="1" applyBorder="1" applyAlignment="1">
      <alignment/>
    </xf>
    <xf numFmtId="174" fontId="2" fillId="33" borderId="46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8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16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wrapText="1"/>
    </xf>
    <xf numFmtId="0" fontId="0" fillId="0" borderId="16" xfId="0" applyFont="1" applyBorder="1" applyAlignment="1">
      <alignment wrapText="1"/>
    </xf>
    <xf numFmtId="174" fontId="0" fillId="0" borderId="82" xfId="0" applyNumberFormat="1" applyFont="1" applyBorder="1" applyAlignment="1">
      <alignment/>
    </xf>
    <xf numFmtId="174" fontId="0" fillId="0" borderId="83" xfId="0" applyNumberFormat="1" applyFont="1" applyBorder="1" applyAlignment="1">
      <alignment/>
    </xf>
    <xf numFmtId="174" fontId="2" fillId="0" borderId="58" xfId="0" applyNumberFormat="1" applyFont="1" applyBorder="1" applyAlignment="1">
      <alignment/>
    </xf>
    <xf numFmtId="0" fontId="0" fillId="0" borderId="84" xfId="0" applyFont="1" applyBorder="1" applyAlignment="1">
      <alignment/>
    </xf>
    <xf numFmtId="0" fontId="0" fillId="0" borderId="85" xfId="0" applyFont="1" applyBorder="1" applyAlignment="1">
      <alignment/>
    </xf>
    <xf numFmtId="174" fontId="2" fillId="0" borderId="41" xfId="0" applyNumberFormat="1" applyFont="1" applyBorder="1" applyAlignment="1">
      <alignment/>
    </xf>
    <xf numFmtId="174" fontId="2" fillId="0" borderId="86" xfId="0" applyNumberFormat="1" applyFont="1" applyBorder="1" applyAlignment="1">
      <alignment/>
    </xf>
    <xf numFmtId="174" fontId="0" fillId="0" borderId="46" xfId="0" applyNumberFormat="1" applyFont="1" applyBorder="1" applyAlignment="1">
      <alignment/>
    </xf>
    <xf numFmtId="174" fontId="6" fillId="0" borderId="76" xfId="0" applyNumberFormat="1" applyFont="1" applyBorder="1" applyAlignment="1">
      <alignment/>
    </xf>
    <xf numFmtId="174" fontId="0" fillId="0" borderId="87" xfId="0" applyNumberFormat="1" applyFont="1" applyBorder="1" applyAlignment="1">
      <alignment/>
    </xf>
    <xf numFmtId="174" fontId="2" fillId="0" borderId="7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74" fontId="0" fillId="0" borderId="20" xfId="0" applyNumberFormat="1" applyFont="1" applyFill="1" applyBorder="1" applyAlignment="1">
      <alignment/>
    </xf>
    <xf numFmtId="174" fontId="0" fillId="0" borderId="24" xfId="0" applyNumberFormat="1" applyFont="1" applyFill="1" applyBorder="1" applyAlignment="1">
      <alignment/>
    </xf>
    <xf numFmtId="174" fontId="2" fillId="0" borderId="24" xfId="0" applyNumberFormat="1" applyFont="1" applyFill="1" applyBorder="1" applyAlignment="1">
      <alignment/>
    </xf>
    <xf numFmtId="174" fontId="0" fillId="0" borderId="44" xfId="0" applyNumberFormat="1" applyFont="1" applyFill="1" applyBorder="1" applyAlignment="1">
      <alignment/>
    </xf>
    <xf numFmtId="0" fontId="5" fillId="0" borderId="68" xfId="0" applyFont="1" applyFill="1" applyBorder="1" applyAlignment="1">
      <alignment horizontal="center"/>
    </xf>
    <xf numFmtId="174" fontId="0" fillId="0" borderId="26" xfId="0" applyNumberFormat="1" applyFont="1" applyFill="1" applyBorder="1" applyAlignment="1">
      <alignment/>
    </xf>
    <xf numFmtId="0" fontId="0" fillId="0" borderId="88" xfId="0" applyFont="1" applyFill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5" fillId="0" borderId="24" xfId="0" applyFont="1" applyBorder="1" applyAlignment="1">
      <alignment/>
    </xf>
    <xf numFmtId="0" fontId="0" fillId="0" borderId="18" xfId="0" applyFont="1" applyBorder="1" applyAlignment="1">
      <alignment horizontal="left" vertical="center"/>
    </xf>
    <xf numFmtId="0" fontId="0" fillId="0" borderId="26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/>
    </xf>
    <xf numFmtId="0" fontId="0" fillId="0" borderId="31" xfId="0" applyFont="1" applyBorder="1" applyAlignment="1">
      <alignment wrapText="1"/>
    </xf>
    <xf numFmtId="0" fontId="0" fillId="0" borderId="6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44" xfId="0" applyFont="1" applyBorder="1" applyAlignment="1">
      <alignment/>
    </xf>
    <xf numFmtId="174" fontId="0" fillId="0" borderId="12" xfId="0" applyNumberFormat="1" applyFont="1" applyBorder="1" applyAlignment="1">
      <alignment/>
    </xf>
    <xf numFmtId="174" fontId="2" fillId="0" borderId="89" xfId="0" applyNumberFormat="1" applyFont="1" applyBorder="1" applyAlignment="1">
      <alignment/>
    </xf>
    <xf numFmtId="174" fontId="0" fillId="0" borderId="89" xfId="0" applyNumberFormat="1" applyFont="1" applyBorder="1" applyAlignment="1">
      <alignment/>
    </xf>
    <xf numFmtId="174" fontId="0" fillId="0" borderId="90" xfId="0" applyNumberFormat="1" applyFont="1" applyBorder="1" applyAlignment="1">
      <alignment/>
    </xf>
    <xf numFmtId="0" fontId="0" fillId="0" borderId="91" xfId="0" applyFont="1" applyBorder="1" applyAlignment="1">
      <alignment textRotation="90"/>
    </xf>
    <xf numFmtId="0" fontId="6" fillId="0" borderId="69" xfId="0" applyFont="1" applyFill="1" applyBorder="1" applyAlignment="1">
      <alignment horizontal="left" vertical="center"/>
    </xf>
    <xf numFmtId="0" fontId="0" fillId="0" borderId="70" xfId="0" applyFont="1" applyFill="1" applyBorder="1" applyAlignment="1">
      <alignment horizontal="left" vertical="center"/>
    </xf>
    <xf numFmtId="0" fontId="0" fillId="0" borderId="39" xfId="0" applyFont="1" applyBorder="1" applyAlignment="1">
      <alignment horizontal="right"/>
    </xf>
    <xf numFmtId="0" fontId="0" fillId="0" borderId="92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right"/>
    </xf>
    <xf numFmtId="0" fontId="0" fillId="0" borderId="45" xfId="0" applyFont="1" applyBorder="1" applyAlignment="1">
      <alignment horizontal="left" vertical="center"/>
    </xf>
    <xf numFmtId="0" fontId="0" fillId="0" borderId="26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74" fontId="0" fillId="0" borderId="40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9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94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right" textRotation="90"/>
    </xf>
    <xf numFmtId="0" fontId="2" fillId="0" borderId="100" xfId="0" applyFont="1" applyBorder="1" applyAlignment="1">
      <alignment horizontal="right" textRotation="90"/>
    </xf>
    <xf numFmtId="0" fontId="2" fillId="0" borderId="101" xfId="0" applyFont="1" applyBorder="1" applyAlignment="1">
      <alignment horizontal="right" textRotation="90"/>
    </xf>
    <xf numFmtId="0" fontId="0" fillId="0" borderId="0" xfId="0" applyFont="1" applyAlignment="1">
      <alignment/>
    </xf>
    <xf numFmtId="0" fontId="2" fillId="0" borderId="46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right" textRotation="90"/>
    </xf>
    <xf numFmtId="0" fontId="2" fillId="0" borderId="105" xfId="0" applyFont="1" applyBorder="1" applyAlignment="1">
      <alignment horizontal="right" textRotation="90"/>
    </xf>
    <xf numFmtId="0" fontId="0" fillId="0" borderId="106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right" textRotation="90"/>
    </xf>
    <xf numFmtId="0" fontId="2" fillId="0" borderId="102" xfId="0" applyFont="1" applyBorder="1" applyAlignment="1">
      <alignment horizontal="right" textRotation="90"/>
    </xf>
    <xf numFmtId="0" fontId="2" fillId="0" borderId="103" xfId="0" applyFont="1" applyBorder="1" applyAlignment="1">
      <alignment horizontal="right" textRotation="90"/>
    </xf>
    <xf numFmtId="0" fontId="2" fillId="0" borderId="10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33" borderId="110" xfId="0" applyFont="1" applyFill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33" borderId="111" xfId="0" applyFont="1" applyFill="1" applyBorder="1" applyAlignment="1">
      <alignment horizontal="center" vertical="center"/>
    </xf>
    <xf numFmtId="0" fontId="2" fillId="16" borderId="75" xfId="0" applyFont="1" applyFill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1495425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86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1495425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86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1495425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86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2</xdr:col>
      <xdr:colOff>1533525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2</xdr:col>
      <xdr:colOff>1533525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2</xdr:col>
      <xdr:colOff>1533525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3"/>
  <sheetViews>
    <sheetView tabSelected="1" zoomScale="70" zoomScaleNormal="70" zoomScaleSheetLayoutView="71" zoomScalePageLayoutView="0" workbookViewId="0" topLeftCell="A1">
      <selection activeCell="AY7" sqref="AY7"/>
    </sheetView>
  </sheetViews>
  <sheetFormatPr defaultColWidth="8.8515625" defaultRowHeight="12.75"/>
  <cols>
    <col min="1" max="1" width="4.421875" style="0" customWidth="1"/>
    <col min="2" max="2" width="13.421875" style="0" customWidth="1"/>
    <col min="3" max="3" width="36.421875" style="0" customWidth="1"/>
    <col min="4" max="13" width="5.57421875" style="0" customWidth="1"/>
    <col min="14" max="14" width="5.57421875" style="35" customWidth="1"/>
    <col min="15" max="20" width="5.57421875" style="0" customWidth="1"/>
    <col min="21" max="21" width="5.57421875" style="90" customWidth="1"/>
    <col min="22" max="36" width="5.57421875" style="0" customWidth="1"/>
    <col min="37" max="37" width="5.57421875" style="35" customWidth="1"/>
    <col min="38" max="43" width="5.57421875" style="0" customWidth="1"/>
    <col min="44" max="44" width="5.57421875" style="90" customWidth="1"/>
    <col min="45" max="49" width="5.57421875" style="0" customWidth="1"/>
    <col min="50" max="50" width="7.421875" style="0" customWidth="1"/>
    <col min="51" max="51" width="5.57421875" style="0" customWidth="1"/>
  </cols>
  <sheetData>
    <row r="1" spans="1:45" s="1" customFormat="1" ht="12.75">
      <c r="A1" s="1">
        <v>2</v>
      </c>
      <c r="N1" s="35"/>
      <c r="U1" s="90"/>
      <c r="AK1" s="35"/>
      <c r="AO1" s="160"/>
      <c r="AP1" s="160"/>
      <c r="AQ1" s="160"/>
      <c r="AR1" s="90"/>
      <c r="AS1" s="160"/>
    </row>
    <row r="2" spans="14:45" s="1" customFormat="1" ht="12.75">
      <c r="N2" s="35"/>
      <c r="U2" s="90"/>
      <c r="AK2" s="35"/>
      <c r="AO2" s="300"/>
      <c r="AP2" s="301"/>
      <c r="AQ2" s="301"/>
      <c r="AR2" s="301"/>
      <c r="AS2" s="301"/>
    </row>
    <row r="3" spans="14:45" s="1" customFormat="1" ht="12.75">
      <c r="N3" s="35"/>
      <c r="U3" s="90"/>
      <c r="AK3" s="35"/>
      <c r="AO3" s="160"/>
      <c r="AP3" s="160"/>
      <c r="AQ3" s="160"/>
      <c r="AR3" s="90"/>
      <c r="AS3" s="160"/>
    </row>
    <row r="4" spans="14:45" s="1" customFormat="1" ht="12.75">
      <c r="N4" s="35"/>
      <c r="U4" s="90"/>
      <c r="AK4" s="35"/>
      <c r="AO4" s="300"/>
      <c r="AP4" s="301"/>
      <c r="AQ4" s="301"/>
      <c r="AR4" s="301"/>
      <c r="AS4" s="301"/>
    </row>
    <row r="5" spans="14:44" s="1" customFormat="1" ht="12.75">
      <c r="N5" s="35"/>
      <c r="U5" s="90"/>
      <c r="AK5" s="35"/>
      <c r="AR5" s="90"/>
    </row>
    <row r="6" spans="1:51" s="2" customFormat="1" ht="19.5" customHeight="1">
      <c r="A6" s="308" t="s">
        <v>165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</row>
    <row r="7" spans="14:44" s="1" customFormat="1" ht="12.75">
      <c r="N7" s="35"/>
      <c r="U7" s="90"/>
      <c r="AK7" s="35"/>
      <c r="AR7" s="90"/>
    </row>
    <row r="8" spans="1:44" s="4" customFormat="1" ht="15" customHeight="1">
      <c r="A8" s="4" t="s">
        <v>0</v>
      </c>
      <c r="N8" s="36"/>
      <c r="U8" s="159"/>
      <c r="V8" s="158"/>
      <c r="W8" s="158"/>
      <c r="X8" s="158"/>
      <c r="Y8" s="158"/>
      <c r="AK8" s="36"/>
      <c r="AR8" s="91"/>
    </row>
    <row r="9" spans="1:44" s="4" customFormat="1" ht="15" customHeight="1">
      <c r="A9" s="4" t="s">
        <v>160</v>
      </c>
      <c r="N9" s="36"/>
      <c r="U9" s="91"/>
      <c r="AK9" s="36"/>
      <c r="AR9" s="91"/>
    </row>
    <row r="10" spans="1:44" s="4" customFormat="1" ht="15" customHeight="1">
      <c r="A10" s="4" t="s">
        <v>159</v>
      </c>
      <c r="N10" s="36"/>
      <c r="U10" s="91"/>
      <c r="AK10" s="36"/>
      <c r="AR10" s="91"/>
    </row>
    <row r="11" spans="1:44" s="4" customFormat="1" ht="15" customHeight="1">
      <c r="A11" s="4" t="s">
        <v>2</v>
      </c>
      <c r="N11" s="36"/>
      <c r="U11" s="91"/>
      <c r="AK11" s="36"/>
      <c r="AR11" s="91"/>
    </row>
    <row r="12" spans="1:44" s="4" customFormat="1" ht="15" customHeight="1">
      <c r="A12" s="161" t="s">
        <v>172</v>
      </c>
      <c r="N12" s="36"/>
      <c r="U12" s="91"/>
      <c r="AK12" s="36"/>
      <c r="AR12" s="91"/>
    </row>
    <row r="13" spans="14:44" s="1" customFormat="1" ht="15" customHeight="1" thickBot="1">
      <c r="N13" s="35"/>
      <c r="U13" s="90"/>
      <c r="AK13" s="35"/>
      <c r="AR13" s="90"/>
    </row>
    <row r="14" spans="1:51" s="1" customFormat="1" ht="13.5" customHeight="1" thickBot="1">
      <c r="A14" s="309" t="s">
        <v>3</v>
      </c>
      <c r="B14" s="5"/>
      <c r="C14" s="310" t="s">
        <v>4</v>
      </c>
      <c r="D14" s="302" t="s">
        <v>5</v>
      </c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4"/>
      <c r="AA14" s="302" t="s">
        <v>6</v>
      </c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4"/>
      <c r="AX14" s="312" t="s">
        <v>7</v>
      </c>
      <c r="AY14" s="314" t="s">
        <v>8</v>
      </c>
    </row>
    <row r="15" spans="1:51" s="1" customFormat="1" ht="398.25">
      <c r="A15" s="309"/>
      <c r="B15" s="6" t="s">
        <v>9</v>
      </c>
      <c r="C15" s="311"/>
      <c r="D15" s="145" t="s">
        <v>10</v>
      </c>
      <c r="E15" s="7" t="s">
        <v>11</v>
      </c>
      <c r="F15" s="8" t="s">
        <v>12</v>
      </c>
      <c r="G15" s="8" t="s">
        <v>13</v>
      </c>
      <c r="H15" s="8" t="s">
        <v>14</v>
      </c>
      <c r="I15" s="8" t="s">
        <v>15</v>
      </c>
      <c r="J15" s="8" t="s">
        <v>16</v>
      </c>
      <c r="K15" s="8" t="s">
        <v>17</v>
      </c>
      <c r="L15" s="8" t="s">
        <v>18</v>
      </c>
      <c r="M15" s="8" t="s">
        <v>19</v>
      </c>
      <c r="N15" s="55" t="s">
        <v>20</v>
      </c>
      <c r="O15" s="8" t="s">
        <v>21</v>
      </c>
      <c r="P15" s="8" t="s">
        <v>22</v>
      </c>
      <c r="Q15" s="8" t="s">
        <v>23</v>
      </c>
      <c r="R15" s="8" t="s">
        <v>24</v>
      </c>
      <c r="S15" s="8" t="s">
        <v>25</v>
      </c>
      <c r="T15" s="82" t="s">
        <v>26</v>
      </c>
      <c r="U15" s="146" t="s">
        <v>27</v>
      </c>
      <c r="V15" s="119" t="s">
        <v>143</v>
      </c>
      <c r="W15" s="119" t="s">
        <v>144</v>
      </c>
      <c r="X15" s="119" t="s">
        <v>145</v>
      </c>
      <c r="Y15" s="119" t="s">
        <v>146</v>
      </c>
      <c r="Z15" s="120" t="s">
        <v>147</v>
      </c>
      <c r="AA15" s="56" t="s">
        <v>10</v>
      </c>
      <c r="AB15" s="56" t="s">
        <v>11</v>
      </c>
      <c r="AC15" s="56" t="s">
        <v>12</v>
      </c>
      <c r="AD15" s="56" t="s">
        <v>13</v>
      </c>
      <c r="AE15" s="56" t="s">
        <v>14</v>
      </c>
      <c r="AF15" s="56" t="s">
        <v>15</v>
      </c>
      <c r="AG15" s="56" t="s">
        <v>16</v>
      </c>
      <c r="AH15" s="55" t="s">
        <v>141</v>
      </c>
      <c r="AI15" s="55" t="s">
        <v>142</v>
      </c>
      <c r="AJ15" s="55" t="s">
        <v>19</v>
      </c>
      <c r="AK15" s="55" t="s">
        <v>20</v>
      </c>
      <c r="AL15" s="55" t="s">
        <v>21</v>
      </c>
      <c r="AM15" s="55" t="s">
        <v>22</v>
      </c>
      <c r="AN15" s="55" t="s">
        <v>23</v>
      </c>
      <c r="AO15" s="8" t="s">
        <v>24</v>
      </c>
      <c r="AP15" s="8" t="s">
        <v>25</v>
      </c>
      <c r="AQ15" s="8" t="s">
        <v>26</v>
      </c>
      <c r="AR15" s="147" t="s">
        <v>27</v>
      </c>
      <c r="AS15" s="148" t="s">
        <v>143</v>
      </c>
      <c r="AT15" s="149" t="s">
        <v>144</v>
      </c>
      <c r="AU15" s="149" t="s">
        <v>145</v>
      </c>
      <c r="AV15" s="148" t="s">
        <v>146</v>
      </c>
      <c r="AW15" s="150" t="s">
        <v>147</v>
      </c>
      <c r="AX15" s="313"/>
      <c r="AY15" s="313"/>
    </row>
    <row r="16" spans="1:51" s="1" customFormat="1" ht="15" customHeight="1">
      <c r="A16" s="9">
        <v>1</v>
      </c>
      <c r="B16" s="10" t="s">
        <v>28</v>
      </c>
      <c r="C16" s="136" t="s">
        <v>29</v>
      </c>
      <c r="D16" s="79">
        <v>15</v>
      </c>
      <c r="E16" s="45">
        <v>15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12"/>
      <c r="Q16" s="11">
        <v>25</v>
      </c>
      <c r="R16" s="153">
        <f>SUM(D16:O16)</f>
        <v>30</v>
      </c>
      <c r="S16" s="153">
        <f>SUM(D16:Q16)</f>
        <v>55</v>
      </c>
      <c r="T16" s="83" t="s">
        <v>30</v>
      </c>
      <c r="U16" s="92">
        <v>2</v>
      </c>
      <c r="V16" s="103">
        <v>1.5</v>
      </c>
      <c r="W16" s="103"/>
      <c r="X16" s="103">
        <v>2</v>
      </c>
      <c r="Y16" s="103">
        <v>2</v>
      </c>
      <c r="Z16" s="104"/>
      <c r="AA16" s="44"/>
      <c r="AB16" s="45"/>
      <c r="AC16" s="45"/>
      <c r="AD16" s="54"/>
      <c r="AE16" s="54"/>
      <c r="AF16" s="54"/>
      <c r="AG16" s="54"/>
      <c r="AH16" s="54"/>
      <c r="AI16" s="46"/>
      <c r="AJ16" s="46"/>
      <c r="AK16" s="46"/>
      <c r="AL16" s="46"/>
      <c r="AM16" s="46"/>
      <c r="AN16" s="45"/>
      <c r="AO16" s="12"/>
      <c r="AP16" s="12"/>
      <c r="AQ16" s="11"/>
      <c r="AR16" s="96"/>
      <c r="AS16" s="107"/>
      <c r="AT16" s="107"/>
      <c r="AU16" s="107"/>
      <c r="AV16" s="107"/>
      <c r="AW16" s="107"/>
      <c r="AX16" s="98">
        <f aca="true" t="shared" si="0" ref="AX16:AX42">S16+AP16</f>
        <v>55</v>
      </c>
      <c r="AY16" s="13">
        <f aca="true" t="shared" si="1" ref="AY16:AY42">U16+AR16</f>
        <v>2</v>
      </c>
    </row>
    <row r="17" spans="1:51" s="1" customFormat="1" ht="15" customHeight="1">
      <c r="A17" s="9">
        <v>2</v>
      </c>
      <c r="B17" s="10" t="s">
        <v>28</v>
      </c>
      <c r="C17" s="77" t="s">
        <v>31</v>
      </c>
      <c r="D17" s="79">
        <v>15</v>
      </c>
      <c r="E17" s="45">
        <v>15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12"/>
      <c r="Q17" s="11">
        <v>30</v>
      </c>
      <c r="R17" s="153">
        <f aca="true" t="shared" si="2" ref="R17:R40">SUM(D17:O17)</f>
        <v>30</v>
      </c>
      <c r="S17" s="153">
        <f aca="true" t="shared" si="3" ref="S17:S40">SUM(D17:Q17)</f>
        <v>60</v>
      </c>
      <c r="T17" s="84" t="s">
        <v>32</v>
      </c>
      <c r="U17" s="92">
        <v>2</v>
      </c>
      <c r="V17" s="103">
        <v>1.5</v>
      </c>
      <c r="W17" s="103"/>
      <c r="X17" s="103">
        <v>3</v>
      </c>
      <c r="Y17" s="103">
        <v>3</v>
      </c>
      <c r="Z17" s="104"/>
      <c r="AA17" s="44"/>
      <c r="AB17" s="45"/>
      <c r="AC17" s="44"/>
      <c r="AD17" s="54"/>
      <c r="AE17" s="54"/>
      <c r="AF17" s="54"/>
      <c r="AG17" s="54"/>
      <c r="AH17" s="54"/>
      <c r="AI17" s="46"/>
      <c r="AJ17" s="46"/>
      <c r="AK17" s="46"/>
      <c r="AL17" s="46"/>
      <c r="AM17" s="46"/>
      <c r="AN17" s="45"/>
      <c r="AO17" s="12"/>
      <c r="AP17" s="12"/>
      <c r="AQ17" s="11"/>
      <c r="AR17" s="96"/>
      <c r="AS17" s="107"/>
      <c r="AT17" s="107"/>
      <c r="AU17" s="107"/>
      <c r="AV17" s="107"/>
      <c r="AW17" s="107"/>
      <c r="AX17" s="98">
        <f t="shared" si="0"/>
        <v>60</v>
      </c>
      <c r="AY17" s="13">
        <f t="shared" si="1"/>
        <v>2</v>
      </c>
    </row>
    <row r="18" spans="1:51" s="1" customFormat="1" ht="15" customHeight="1">
      <c r="A18" s="9">
        <v>3</v>
      </c>
      <c r="B18" s="10" t="s">
        <v>28</v>
      </c>
      <c r="C18" s="77" t="s">
        <v>90</v>
      </c>
      <c r="D18" s="79">
        <v>15</v>
      </c>
      <c r="E18" s="45">
        <v>15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12"/>
      <c r="Q18" s="11">
        <v>20</v>
      </c>
      <c r="R18" s="153">
        <f t="shared" si="2"/>
        <v>30</v>
      </c>
      <c r="S18" s="153">
        <f t="shared" si="3"/>
        <v>50</v>
      </c>
      <c r="T18" s="83" t="s">
        <v>30</v>
      </c>
      <c r="U18" s="92">
        <v>2</v>
      </c>
      <c r="V18" s="103">
        <v>1.5</v>
      </c>
      <c r="W18" s="103"/>
      <c r="X18" s="103">
        <v>2</v>
      </c>
      <c r="Y18" s="103">
        <v>2</v>
      </c>
      <c r="Z18" s="104"/>
      <c r="AA18" s="44"/>
      <c r="AB18" s="45"/>
      <c r="AC18" s="44"/>
      <c r="AD18" s="54"/>
      <c r="AE18" s="54"/>
      <c r="AF18" s="54"/>
      <c r="AG18" s="54"/>
      <c r="AH18" s="54"/>
      <c r="AI18" s="46"/>
      <c r="AJ18" s="46"/>
      <c r="AK18" s="46"/>
      <c r="AL18" s="46"/>
      <c r="AM18" s="46"/>
      <c r="AN18" s="45"/>
      <c r="AO18" s="12"/>
      <c r="AP18" s="12"/>
      <c r="AQ18" s="11"/>
      <c r="AR18" s="96"/>
      <c r="AS18" s="107"/>
      <c r="AT18" s="107"/>
      <c r="AU18" s="107"/>
      <c r="AV18" s="107"/>
      <c r="AW18" s="107"/>
      <c r="AX18" s="98">
        <f t="shared" si="0"/>
        <v>50</v>
      </c>
      <c r="AY18" s="13">
        <f t="shared" si="1"/>
        <v>2</v>
      </c>
    </row>
    <row r="19" spans="1:51" s="1" customFormat="1" ht="15" customHeight="1">
      <c r="A19" s="9">
        <v>4</v>
      </c>
      <c r="B19" s="10" t="s">
        <v>28</v>
      </c>
      <c r="C19" s="77" t="s">
        <v>34</v>
      </c>
      <c r="D19" s="79">
        <v>15</v>
      </c>
      <c r="E19" s="45">
        <v>15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12"/>
      <c r="Q19" s="11">
        <v>15</v>
      </c>
      <c r="R19" s="153">
        <f t="shared" si="2"/>
        <v>30</v>
      </c>
      <c r="S19" s="153">
        <f t="shared" si="3"/>
        <v>45</v>
      </c>
      <c r="T19" s="83" t="s">
        <v>30</v>
      </c>
      <c r="U19" s="92">
        <v>2</v>
      </c>
      <c r="V19" s="103">
        <v>1.5</v>
      </c>
      <c r="W19" s="103"/>
      <c r="X19" s="103">
        <v>2</v>
      </c>
      <c r="Y19" s="103">
        <v>2</v>
      </c>
      <c r="Z19" s="104"/>
      <c r="AA19" s="44"/>
      <c r="AB19" s="45"/>
      <c r="AC19" s="45"/>
      <c r="AD19" s="118"/>
      <c r="AE19" s="54"/>
      <c r="AF19" s="54"/>
      <c r="AG19" s="54"/>
      <c r="AH19" s="54"/>
      <c r="AI19" s="46"/>
      <c r="AJ19" s="46"/>
      <c r="AK19" s="46"/>
      <c r="AL19" s="46"/>
      <c r="AM19" s="46"/>
      <c r="AN19" s="45"/>
      <c r="AO19" s="12"/>
      <c r="AP19" s="12"/>
      <c r="AQ19" s="11"/>
      <c r="AR19" s="96"/>
      <c r="AS19" s="107"/>
      <c r="AT19" s="107"/>
      <c r="AU19" s="107"/>
      <c r="AV19" s="107"/>
      <c r="AW19" s="107"/>
      <c r="AX19" s="98">
        <f t="shared" si="0"/>
        <v>45</v>
      </c>
      <c r="AY19" s="13">
        <f t="shared" si="1"/>
        <v>2</v>
      </c>
    </row>
    <row r="20" spans="1:51" s="1" customFormat="1" ht="15" customHeight="1">
      <c r="A20" s="9">
        <v>5</v>
      </c>
      <c r="B20" s="10" t="s">
        <v>28</v>
      </c>
      <c r="C20" s="77" t="s">
        <v>35</v>
      </c>
      <c r="D20" s="79"/>
      <c r="E20" s="45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12"/>
      <c r="Q20" s="11"/>
      <c r="R20" s="153"/>
      <c r="S20" s="153"/>
      <c r="T20" s="84"/>
      <c r="U20" s="92"/>
      <c r="V20" s="103"/>
      <c r="W20" s="103"/>
      <c r="X20" s="103"/>
      <c r="Y20" s="103"/>
      <c r="Z20" s="104"/>
      <c r="AA20" s="44">
        <v>15</v>
      </c>
      <c r="AB20" s="45"/>
      <c r="AC20" s="151">
        <v>20</v>
      </c>
      <c r="AD20" s="63"/>
      <c r="AE20" s="54"/>
      <c r="AF20" s="54"/>
      <c r="AG20" s="54"/>
      <c r="AH20" s="54"/>
      <c r="AI20" s="46"/>
      <c r="AJ20" s="46"/>
      <c r="AK20" s="46"/>
      <c r="AL20" s="46"/>
      <c r="AM20" s="46"/>
      <c r="AN20" s="45">
        <v>25</v>
      </c>
      <c r="AO20" s="12">
        <f>SUM(AA20:AL20)</f>
        <v>35</v>
      </c>
      <c r="AP20" s="12">
        <f>SUM(AA20:AN20)</f>
        <v>60</v>
      </c>
      <c r="AQ20" s="11" t="s">
        <v>30</v>
      </c>
      <c r="AR20" s="96">
        <v>2</v>
      </c>
      <c r="AS20" s="107">
        <v>1.5</v>
      </c>
      <c r="AT20" s="107"/>
      <c r="AU20" s="107">
        <v>2</v>
      </c>
      <c r="AV20" s="107">
        <v>2</v>
      </c>
      <c r="AW20" s="107"/>
      <c r="AX20" s="98">
        <f t="shared" si="0"/>
        <v>60</v>
      </c>
      <c r="AY20" s="13">
        <f t="shared" si="1"/>
        <v>2</v>
      </c>
    </row>
    <row r="21" spans="1:51" s="17" customFormat="1" ht="15" customHeight="1">
      <c r="A21" s="9">
        <v>6</v>
      </c>
      <c r="B21" s="10" t="s">
        <v>28</v>
      </c>
      <c r="C21" s="77" t="s">
        <v>36</v>
      </c>
      <c r="D21" s="80"/>
      <c r="E21" s="48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16"/>
      <c r="Q21" s="14"/>
      <c r="R21" s="153"/>
      <c r="S21" s="153"/>
      <c r="T21" s="84"/>
      <c r="U21" s="93"/>
      <c r="V21" s="105"/>
      <c r="W21" s="105"/>
      <c r="X21" s="105"/>
      <c r="Y21" s="105"/>
      <c r="Z21" s="106"/>
      <c r="AA21" s="47">
        <v>15</v>
      </c>
      <c r="AB21" s="48"/>
      <c r="AC21" s="152">
        <v>20</v>
      </c>
      <c r="AD21" s="116"/>
      <c r="AE21" s="57"/>
      <c r="AF21" s="57"/>
      <c r="AG21" s="57"/>
      <c r="AH21" s="57"/>
      <c r="AI21" s="49"/>
      <c r="AJ21" s="49"/>
      <c r="AK21" s="49"/>
      <c r="AL21" s="49"/>
      <c r="AM21" s="49"/>
      <c r="AN21" s="48">
        <v>15</v>
      </c>
      <c r="AO21" s="12">
        <f aca="true" t="shared" si="4" ref="AO21:AO42">SUM(AA21:AL21)</f>
        <v>35</v>
      </c>
      <c r="AP21" s="12">
        <f aca="true" t="shared" si="5" ref="AP21:AP42">SUM(AA21:AN21)</f>
        <v>50</v>
      </c>
      <c r="AQ21" s="14" t="s">
        <v>32</v>
      </c>
      <c r="AR21" s="99">
        <v>3</v>
      </c>
      <c r="AS21" s="108">
        <v>1.5</v>
      </c>
      <c r="AT21" s="108"/>
      <c r="AU21" s="108">
        <v>2</v>
      </c>
      <c r="AV21" s="108">
        <v>2</v>
      </c>
      <c r="AW21" s="108"/>
      <c r="AX21" s="98">
        <f t="shared" si="0"/>
        <v>50</v>
      </c>
      <c r="AY21" s="13">
        <f t="shared" si="1"/>
        <v>3</v>
      </c>
    </row>
    <row r="22" spans="1:51" s="1" customFormat="1" ht="15" customHeight="1">
      <c r="A22" s="9">
        <v>7</v>
      </c>
      <c r="B22" s="10" t="s">
        <v>28</v>
      </c>
      <c r="C22" s="77" t="s">
        <v>91</v>
      </c>
      <c r="D22" s="79">
        <v>15</v>
      </c>
      <c r="E22" s="45">
        <v>15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12"/>
      <c r="Q22" s="11">
        <v>15</v>
      </c>
      <c r="R22" s="153">
        <f t="shared" si="2"/>
        <v>30</v>
      </c>
      <c r="S22" s="153">
        <f t="shared" si="3"/>
        <v>45</v>
      </c>
      <c r="T22" s="85" t="s">
        <v>32</v>
      </c>
      <c r="U22" s="92">
        <v>2</v>
      </c>
      <c r="V22" s="103">
        <v>1.5</v>
      </c>
      <c r="W22" s="103"/>
      <c r="X22" s="103"/>
      <c r="Y22" s="103">
        <v>2</v>
      </c>
      <c r="Z22" s="104"/>
      <c r="AA22" s="54"/>
      <c r="AB22" s="54"/>
      <c r="AC22" s="88"/>
      <c r="AD22" s="63"/>
      <c r="AE22" s="54"/>
      <c r="AF22" s="54"/>
      <c r="AG22" s="54"/>
      <c r="AH22" s="54"/>
      <c r="AI22" s="46"/>
      <c r="AJ22" s="46"/>
      <c r="AK22" s="46"/>
      <c r="AL22" s="46"/>
      <c r="AM22" s="46"/>
      <c r="AN22" s="46"/>
      <c r="AO22" s="12"/>
      <c r="AP22" s="12"/>
      <c r="AQ22" s="18"/>
      <c r="AR22" s="96"/>
      <c r="AS22" s="107"/>
      <c r="AT22" s="107"/>
      <c r="AU22" s="107"/>
      <c r="AV22" s="107"/>
      <c r="AW22" s="107"/>
      <c r="AX22" s="98">
        <f t="shared" si="0"/>
        <v>45</v>
      </c>
      <c r="AY22" s="13">
        <f t="shared" si="1"/>
        <v>2</v>
      </c>
    </row>
    <row r="23" spans="1:51" s="1" customFormat="1" ht="25.5">
      <c r="A23" s="9">
        <v>8</v>
      </c>
      <c r="B23" s="10" t="s">
        <v>28</v>
      </c>
      <c r="C23" s="137" t="s">
        <v>140</v>
      </c>
      <c r="D23" s="79">
        <v>15</v>
      </c>
      <c r="E23" s="45">
        <v>15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12"/>
      <c r="Q23" s="11">
        <v>25</v>
      </c>
      <c r="R23" s="153">
        <f t="shared" si="2"/>
        <v>30</v>
      </c>
      <c r="S23" s="153">
        <f t="shared" si="3"/>
        <v>55</v>
      </c>
      <c r="T23" s="85" t="s">
        <v>32</v>
      </c>
      <c r="U23" s="92">
        <v>2</v>
      </c>
      <c r="V23" s="103">
        <v>1.5</v>
      </c>
      <c r="W23" s="103"/>
      <c r="X23" s="103"/>
      <c r="Y23" s="103">
        <v>2</v>
      </c>
      <c r="Z23" s="104"/>
      <c r="AA23" s="54"/>
      <c r="AB23" s="54"/>
      <c r="AC23" s="88"/>
      <c r="AD23" s="63"/>
      <c r="AE23" s="54"/>
      <c r="AF23" s="54"/>
      <c r="AG23" s="54"/>
      <c r="AH23" s="54"/>
      <c r="AI23" s="46"/>
      <c r="AJ23" s="46"/>
      <c r="AK23" s="46"/>
      <c r="AL23" s="46"/>
      <c r="AM23" s="46"/>
      <c r="AN23" s="46"/>
      <c r="AO23" s="12"/>
      <c r="AP23" s="12"/>
      <c r="AQ23" s="18"/>
      <c r="AR23" s="96"/>
      <c r="AS23" s="107"/>
      <c r="AT23" s="107"/>
      <c r="AU23" s="107"/>
      <c r="AV23" s="107"/>
      <c r="AW23" s="107"/>
      <c r="AX23" s="98">
        <f t="shared" si="0"/>
        <v>55</v>
      </c>
      <c r="AY23" s="13">
        <f t="shared" si="1"/>
        <v>2</v>
      </c>
    </row>
    <row r="24" spans="1:51" s="1" customFormat="1" ht="25.5" customHeight="1">
      <c r="A24" s="9">
        <v>9</v>
      </c>
      <c r="B24" s="10" t="s">
        <v>28</v>
      </c>
      <c r="C24" s="78" t="s">
        <v>93</v>
      </c>
      <c r="D24" s="79">
        <v>15</v>
      </c>
      <c r="E24" s="45"/>
      <c r="F24" s="46">
        <v>15</v>
      </c>
      <c r="G24" s="46"/>
      <c r="H24" s="46"/>
      <c r="I24" s="46"/>
      <c r="J24" s="46"/>
      <c r="K24" s="46"/>
      <c r="L24" s="46"/>
      <c r="M24" s="46"/>
      <c r="N24" s="46"/>
      <c r="O24" s="46"/>
      <c r="P24" s="12"/>
      <c r="Q24" s="11">
        <v>25</v>
      </c>
      <c r="R24" s="153">
        <f t="shared" si="2"/>
        <v>30</v>
      </c>
      <c r="S24" s="153">
        <f t="shared" si="3"/>
        <v>55</v>
      </c>
      <c r="T24" s="85" t="s">
        <v>30</v>
      </c>
      <c r="U24" s="92">
        <v>2</v>
      </c>
      <c r="V24" s="103">
        <v>1.5</v>
      </c>
      <c r="W24" s="103"/>
      <c r="X24" s="103"/>
      <c r="Y24" s="103"/>
      <c r="Z24" s="104"/>
      <c r="AA24" s="54"/>
      <c r="AB24" s="54"/>
      <c r="AC24" s="54"/>
      <c r="AD24" s="89"/>
      <c r="AE24" s="54"/>
      <c r="AF24" s="54"/>
      <c r="AG24" s="54"/>
      <c r="AH24" s="54"/>
      <c r="AI24" s="46"/>
      <c r="AJ24" s="46"/>
      <c r="AK24" s="46"/>
      <c r="AL24" s="46"/>
      <c r="AM24" s="46"/>
      <c r="AN24" s="46"/>
      <c r="AO24" s="12"/>
      <c r="AP24" s="12"/>
      <c r="AQ24" s="18"/>
      <c r="AR24" s="96"/>
      <c r="AS24" s="107"/>
      <c r="AT24" s="107"/>
      <c r="AU24" s="107"/>
      <c r="AV24" s="107"/>
      <c r="AW24" s="107"/>
      <c r="AX24" s="98">
        <f t="shared" si="0"/>
        <v>55</v>
      </c>
      <c r="AY24" s="13">
        <f t="shared" si="1"/>
        <v>2</v>
      </c>
    </row>
    <row r="25" spans="1:51" s="1" customFormat="1" ht="15" customHeight="1">
      <c r="A25" s="9">
        <v>10</v>
      </c>
      <c r="B25" s="10" t="s">
        <v>28</v>
      </c>
      <c r="C25" s="138" t="s">
        <v>38</v>
      </c>
      <c r="D25" s="44">
        <v>15</v>
      </c>
      <c r="E25" s="45">
        <v>10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12"/>
      <c r="Q25" s="11">
        <v>25</v>
      </c>
      <c r="R25" s="153">
        <f t="shared" si="2"/>
        <v>25</v>
      </c>
      <c r="S25" s="153">
        <f t="shared" si="3"/>
        <v>50</v>
      </c>
      <c r="T25" s="85" t="s">
        <v>32</v>
      </c>
      <c r="U25" s="92">
        <v>2</v>
      </c>
      <c r="V25" s="103">
        <v>1.5</v>
      </c>
      <c r="W25" s="103"/>
      <c r="X25" s="103"/>
      <c r="Y25" s="103"/>
      <c r="Z25" s="104"/>
      <c r="AA25" s="54"/>
      <c r="AB25" s="54"/>
      <c r="AC25" s="54"/>
      <c r="AD25" s="54"/>
      <c r="AE25" s="54"/>
      <c r="AF25" s="54"/>
      <c r="AG25" s="54"/>
      <c r="AH25" s="54"/>
      <c r="AI25" s="46"/>
      <c r="AJ25" s="46"/>
      <c r="AK25" s="46"/>
      <c r="AL25" s="46"/>
      <c r="AM25" s="46"/>
      <c r="AN25" s="46"/>
      <c r="AO25" s="12"/>
      <c r="AP25" s="12"/>
      <c r="AQ25" s="18"/>
      <c r="AR25" s="96"/>
      <c r="AS25" s="107"/>
      <c r="AT25" s="107"/>
      <c r="AU25" s="107"/>
      <c r="AV25" s="107"/>
      <c r="AW25" s="107"/>
      <c r="AX25" s="98">
        <f t="shared" si="0"/>
        <v>50</v>
      </c>
      <c r="AY25" s="13">
        <f t="shared" si="1"/>
        <v>2</v>
      </c>
    </row>
    <row r="26" spans="1:51" s="1" customFormat="1" ht="15" customHeight="1">
      <c r="A26" s="9">
        <v>11</v>
      </c>
      <c r="B26" s="10" t="s">
        <v>28</v>
      </c>
      <c r="C26" s="139" t="s">
        <v>39</v>
      </c>
      <c r="D26" s="44">
        <v>15</v>
      </c>
      <c r="E26" s="45">
        <v>15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12"/>
      <c r="Q26" s="11">
        <v>25</v>
      </c>
      <c r="R26" s="153">
        <f t="shared" si="2"/>
        <v>30</v>
      </c>
      <c r="S26" s="153">
        <f t="shared" si="3"/>
        <v>55</v>
      </c>
      <c r="T26" s="85" t="s">
        <v>30</v>
      </c>
      <c r="U26" s="92">
        <v>2</v>
      </c>
      <c r="V26" s="103">
        <v>1.5</v>
      </c>
      <c r="W26" s="103"/>
      <c r="X26" s="103"/>
      <c r="Y26" s="103">
        <v>2</v>
      </c>
      <c r="Z26" s="104"/>
      <c r="AA26" s="54"/>
      <c r="AB26" s="54"/>
      <c r="AC26" s="54"/>
      <c r="AD26" s="54"/>
      <c r="AE26" s="54"/>
      <c r="AF26" s="54"/>
      <c r="AG26" s="54"/>
      <c r="AH26" s="54"/>
      <c r="AI26" s="46"/>
      <c r="AJ26" s="46"/>
      <c r="AK26" s="46"/>
      <c r="AL26" s="46"/>
      <c r="AM26" s="46"/>
      <c r="AN26" s="46"/>
      <c r="AO26" s="12"/>
      <c r="AP26" s="12"/>
      <c r="AQ26" s="18"/>
      <c r="AR26" s="96"/>
      <c r="AS26" s="107"/>
      <c r="AT26" s="107"/>
      <c r="AU26" s="107"/>
      <c r="AV26" s="107"/>
      <c r="AW26" s="107"/>
      <c r="AX26" s="98">
        <f t="shared" si="0"/>
        <v>55</v>
      </c>
      <c r="AY26" s="13">
        <f t="shared" si="1"/>
        <v>2</v>
      </c>
    </row>
    <row r="27" spans="1:51" s="1" customFormat="1" ht="15" customHeight="1">
      <c r="A27" s="9">
        <v>12</v>
      </c>
      <c r="B27" s="10" t="s">
        <v>28</v>
      </c>
      <c r="C27" s="66" t="s">
        <v>95</v>
      </c>
      <c r="D27" s="44"/>
      <c r="E27" s="45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12"/>
      <c r="Q27" s="11"/>
      <c r="R27" s="153"/>
      <c r="S27" s="153"/>
      <c r="T27" s="85"/>
      <c r="U27" s="92"/>
      <c r="V27" s="103"/>
      <c r="W27" s="103"/>
      <c r="X27" s="103"/>
      <c r="Y27" s="103"/>
      <c r="Z27" s="104"/>
      <c r="AA27" s="44">
        <v>25</v>
      </c>
      <c r="AB27" s="45">
        <v>20</v>
      </c>
      <c r="AC27" s="54"/>
      <c r="AD27" s="54"/>
      <c r="AE27" s="54"/>
      <c r="AF27" s="54"/>
      <c r="AG27" s="54"/>
      <c r="AH27" s="54"/>
      <c r="AI27" s="46"/>
      <c r="AJ27" s="46"/>
      <c r="AK27" s="46"/>
      <c r="AL27" s="46"/>
      <c r="AM27" s="46"/>
      <c r="AN27" s="45">
        <v>20</v>
      </c>
      <c r="AO27" s="12">
        <f t="shared" si="4"/>
        <v>45</v>
      </c>
      <c r="AP27" s="12">
        <f t="shared" si="5"/>
        <v>65</v>
      </c>
      <c r="AQ27" s="18" t="s">
        <v>30</v>
      </c>
      <c r="AR27" s="96">
        <v>3</v>
      </c>
      <c r="AS27" s="107">
        <v>2</v>
      </c>
      <c r="AT27" s="107"/>
      <c r="AU27" s="107">
        <v>3</v>
      </c>
      <c r="AV27" s="107"/>
      <c r="AW27" s="107"/>
      <c r="AX27" s="98">
        <f t="shared" si="0"/>
        <v>65</v>
      </c>
      <c r="AY27" s="13">
        <f t="shared" si="1"/>
        <v>3</v>
      </c>
    </row>
    <row r="28" spans="1:51" s="1" customFormat="1" ht="15" customHeight="1">
      <c r="A28" s="9">
        <v>13</v>
      </c>
      <c r="B28" s="10" t="s">
        <v>28</v>
      </c>
      <c r="C28" s="67" t="s">
        <v>40</v>
      </c>
      <c r="D28" s="44"/>
      <c r="E28" s="45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12"/>
      <c r="Q28" s="11"/>
      <c r="R28" s="153"/>
      <c r="S28" s="153"/>
      <c r="T28" s="85"/>
      <c r="U28" s="92"/>
      <c r="V28" s="103"/>
      <c r="W28" s="103"/>
      <c r="X28" s="103"/>
      <c r="Y28" s="103"/>
      <c r="Z28" s="104"/>
      <c r="AA28" s="44">
        <v>20</v>
      </c>
      <c r="AB28" s="45">
        <v>15</v>
      </c>
      <c r="AC28" s="54"/>
      <c r="AD28" s="54"/>
      <c r="AE28" s="54"/>
      <c r="AF28" s="54"/>
      <c r="AG28" s="54"/>
      <c r="AH28" s="54"/>
      <c r="AI28" s="46"/>
      <c r="AJ28" s="46"/>
      <c r="AK28" s="46"/>
      <c r="AL28" s="46"/>
      <c r="AM28" s="46"/>
      <c r="AN28" s="45">
        <v>25</v>
      </c>
      <c r="AO28" s="12">
        <f t="shared" si="4"/>
        <v>35</v>
      </c>
      <c r="AP28" s="12">
        <f t="shared" si="5"/>
        <v>60</v>
      </c>
      <c r="AQ28" s="18" t="s">
        <v>32</v>
      </c>
      <c r="AR28" s="96">
        <v>2</v>
      </c>
      <c r="AS28" s="107">
        <v>1.5</v>
      </c>
      <c r="AT28" s="107"/>
      <c r="AU28" s="107"/>
      <c r="AV28" s="107">
        <v>2</v>
      </c>
      <c r="AW28" s="107"/>
      <c r="AX28" s="98">
        <f t="shared" si="0"/>
        <v>60</v>
      </c>
      <c r="AY28" s="13">
        <f t="shared" si="1"/>
        <v>2</v>
      </c>
    </row>
    <row r="29" spans="1:51" s="1" customFormat="1" ht="25.5" customHeight="1">
      <c r="A29" s="9">
        <v>14</v>
      </c>
      <c r="B29" s="43" t="s">
        <v>28</v>
      </c>
      <c r="C29" s="68" t="s">
        <v>41</v>
      </c>
      <c r="D29" s="50"/>
      <c r="E29" s="51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12"/>
      <c r="Q29" s="19"/>
      <c r="R29" s="153"/>
      <c r="S29" s="153"/>
      <c r="T29" s="85"/>
      <c r="U29" s="92"/>
      <c r="V29" s="103"/>
      <c r="W29" s="103"/>
      <c r="X29" s="103"/>
      <c r="Y29" s="103"/>
      <c r="Z29" s="104"/>
      <c r="AA29" s="44">
        <v>20</v>
      </c>
      <c r="AB29" s="45"/>
      <c r="AC29" s="54">
        <v>20</v>
      </c>
      <c r="AD29" s="54"/>
      <c r="AE29" s="54"/>
      <c r="AF29" s="54"/>
      <c r="AG29" s="54"/>
      <c r="AH29" s="54"/>
      <c r="AI29" s="46"/>
      <c r="AJ29" s="46"/>
      <c r="AK29" s="46"/>
      <c r="AL29" s="46"/>
      <c r="AM29" s="46"/>
      <c r="AN29" s="45">
        <v>25</v>
      </c>
      <c r="AO29" s="12">
        <f t="shared" si="4"/>
        <v>40</v>
      </c>
      <c r="AP29" s="12">
        <f t="shared" si="5"/>
        <v>65</v>
      </c>
      <c r="AQ29" s="18" t="s">
        <v>30</v>
      </c>
      <c r="AR29" s="96">
        <v>3</v>
      </c>
      <c r="AS29" s="107">
        <v>2.5</v>
      </c>
      <c r="AT29" s="107"/>
      <c r="AU29" s="107"/>
      <c r="AV29" s="107">
        <v>3</v>
      </c>
      <c r="AW29" s="107"/>
      <c r="AX29" s="98">
        <f t="shared" si="0"/>
        <v>65</v>
      </c>
      <c r="AY29" s="13">
        <f t="shared" si="1"/>
        <v>3</v>
      </c>
    </row>
    <row r="30" spans="1:51" s="1" customFormat="1" ht="24" customHeight="1">
      <c r="A30" s="9">
        <v>15</v>
      </c>
      <c r="B30" s="43" t="s">
        <v>28</v>
      </c>
      <c r="C30" s="69" t="s">
        <v>42</v>
      </c>
      <c r="D30" s="44"/>
      <c r="E30" s="45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12"/>
      <c r="Q30" s="11"/>
      <c r="R30" s="153"/>
      <c r="S30" s="153"/>
      <c r="T30" s="85"/>
      <c r="U30" s="92"/>
      <c r="V30" s="103"/>
      <c r="W30" s="103"/>
      <c r="X30" s="103"/>
      <c r="Y30" s="103"/>
      <c r="Z30" s="104"/>
      <c r="AA30" s="44">
        <v>15</v>
      </c>
      <c r="AB30" s="45">
        <v>15</v>
      </c>
      <c r="AC30" s="54"/>
      <c r="AD30" s="54"/>
      <c r="AE30" s="54"/>
      <c r="AF30" s="54"/>
      <c r="AG30" s="54"/>
      <c r="AH30" s="54"/>
      <c r="AI30" s="46"/>
      <c r="AJ30" s="46"/>
      <c r="AK30" s="46"/>
      <c r="AL30" s="46"/>
      <c r="AM30" s="46"/>
      <c r="AN30" s="58">
        <v>20</v>
      </c>
      <c r="AO30" s="12">
        <f t="shared" si="4"/>
        <v>30</v>
      </c>
      <c r="AP30" s="12">
        <f t="shared" si="5"/>
        <v>50</v>
      </c>
      <c r="AQ30" s="18" t="s">
        <v>30</v>
      </c>
      <c r="AR30" s="96">
        <v>2</v>
      </c>
      <c r="AS30" s="107">
        <v>1.5</v>
      </c>
      <c r="AT30" s="107"/>
      <c r="AU30" s="107">
        <v>2</v>
      </c>
      <c r="AV30" s="107">
        <v>2</v>
      </c>
      <c r="AW30" s="107"/>
      <c r="AX30" s="98">
        <f t="shared" si="0"/>
        <v>50</v>
      </c>
      <c r="AY30" s="13">
        <f t="shared" si="1"/>
        <v>2</v>
      </c>
    </row>
    <row r="31" spans="1:51" s="17" customFormat="1" ht="15" customHeight="1">
      <c r="A31" s="9">
        <v>16</v>
      </c>
      <c r="B31" s="43" t="s">
        <v>28</v>
      </c>
      <c r="C31" s="70" t="s">
        <v>43</v>
      </c>
      <c r="D31" s="47"/>
      <c r="E31" s="48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16"/>
      <c r="Q31" s="14"/>
      <c r="R31" s="153"/>
      <c r="S31" s="153"/>
      <c r="T31" s="86"/>
      <c r="U31" s="94"/>
      <c r="V31" s="105"/>
      <c r="W31" s="105"/>
      <c r="X31" s="105"/>
      <c r="Y31" s="105"/>
      <c r="Z31" s="106"/>
      <c r="AA31" s="52">
        <v>15</v>
      </c>
      <c r="AB31" s="53">
        <v>15</v>
      </c>
      <c r="AC31" s="57"/>
      <c r="AD31" s="57"/>
      <c r="AE31" s="57"/>
      <c r="AF31" s="57"/>
      <c r="AG31" s="57"/>
      <c r="AH31" s="57"/>
      <c r="AI31" s="49"/>
      <c r="AJ31" s="49"/>
      <c r="AK31" s="49"/>
      <c r="AL31" s="49"/>
      <c r="AM31" s="59"/>
      <c r="AN31" s="48">
        <v>15</v>
      </c>
      <c r="AO31" s="12">
        <f t="shared" si="4"/>
        <v>30</v>
      </c>
      <c r="AP31" s="12">
        <f t="shared" si="5"/>
        <v>45</v>
      </c>
      <c r="AQ31" s="21" t="s">
        <v>30</v>
      </c>
      <c r="AR31" s="99">
        <v>2</v>
      </c>
      <c r="AS31" s="108">
        <v>1.5</v>
      </c>
      <c r="AT31" s="108"/>
      <c r="AU31" s="108"/>
      <c r="AV31" s="108"/>
      <c r="AW31" s="108"/>
      <c r="AX31" s="98">
        <f t="shared" si="0"/>
        <v>45</v>
      </c>
      <c r="AY31" s="13">
        <f t="shared" si="1"/>
        <v>2</v>
      </c>
    </row>
    <row r="32" spans="1:51" s="1" customFormat="1" ht="15" customHeight="1">
      <c r="A32" s="9">
        <v>17</v>
      </c>
      <c r="B32" s="43" t="s">
        <v>44</v>
      </c>
      <c r="C32" s="71" t="s">
        <v>45</v>
      </c>
      <c r="D32" s="47"/>
      <c r="E32" s="48"/>
      <c r="F32" s="46"/>
      <c r="G32" s="46"/>
      <c r="H32" s="46"/>
      <c r="I32" s="46"/>
      <c r="J32" s="46"/>
      <c r="K32" s="46"/>
      <c r="L32" s="46"/>
      <c r="M32" s="46">
        <v>30</v>
      </c>
      <c r="N32" s="46"/>
      <c r="O32" s="46"/>
      <c r="P32" s="12"/>
      <c r="Q32" s="14">
        <v>25</v>
      </c>
      <c r="R32" s="153">
        <f t="shared" si="2"/>
        <v>30</v>
      </c>
      <c r="S32" s="153">
        <f t="shared" si="3"/>
        <v>55</v>
      </c>
      <c r="T32" s="18" t="s">
        <v>30</v>
      </c>
      <c r="U32" s="95">
        <v>2</v>
      </c>
      <c r="V32" s="103">
        <v>2</v>
      </c>
      <c r="W32" s="103">
        <v>2</v>
      </c>
      <c r="X32" s="103">
        <v>2</v>
      </c>
      <c r="Y32" s="103">
        <v>2</v>
      </c>
      <c r="Z32" s="104"/>
      <c r="AA32" s="47"/>
      <c r="AB32" s="48"/>
      <c r="AC32" s="54"/>
      <c r="AD32" s="54"/>
      <c r="AE32" s="54"/>
      <c r="AF32" s="54"/>
      <c r="AG32" s="54"/>
      <c r="AH32" s="54"/>
      <c r="AI32" s="46"/>
      <c r="AJ32" s="46"/>
      <c r="AK32" s="46"/>
      <c r="AL32" s="46"/>
      <c r="AM32" s="60"/>
      <c r="AN32" s="48"/>
      <c r="AO32" s="12"/>
      <c r="AP32" s="12"/>
      <c r="AQ32" s="18"/>
      <c r="AR32" s="96"/>
      <c r="AS32" s="107"/>
      <c r="AT32" s="107"/>
      <c r="AU32" s="107"/>
      <c r="AV32" s="107"/>
      <c r="AW32" s="107"/>
      <c r="AX32" s="98">
        <f t="shared" si="0"/>
        <v>55</v>
      </c>
      <c r="AY32" s="13">
        <f t="shared" si="1"/>
        <v>2</v>
      </c>
    </row>
    <row r="33" spans="1:51" s="1" customFormat="1" ht="30" customHeight="1">
      <c r="A33" s="9">
        <v>18</v>
      </c>
      <c r="B33" s="43" t="s">
        <v>44</v>
      </c>
      <c r="C33" s="70" t="s">
        <v>139</v>
      </c>
      <c r="D33" s="47">
        <v>15</v>
      </c>
      <c r="E33" s="48">
        <v>20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12"/>
      <c r="Q33" s="14">
        <v>25</v>
      </c>
      <c r="R33" s="153">
        <f t="shared" si="2"/>
        <v>35</v>
      </c>
      <c r="S33" s="153">
        <f t="shared" si="3"/>
        <v>60</v>
      </c>
      <c r="T33" s="18" t="s">
        <v>46</v>
      </c>
      <c r="U33" s="96">
        <v>2</v>
      </c>
      <c r="V33" s="103">
        <v>1.5</v>
      </c>
      <c r="W33" s="103">
        <v>2</v>
      </c>
      <c r="X33" s="103"/>
      <c r="Y33" s="103"/>
      <c r="Z33" s="104"/>
      <c r="AA33" s="47"/>
      <c r="AB33" s="48"/>
      <c r="AC33" s="54"/>
      <c r="AD33" s="54"/>
      <c r="AE33" s="54"/>
      <c r="AF33" s="54"/>
      <c r="AG33" s="54"/>
      <c r="AH33" s="54"/>
      <c r="AI33" s="46"/>
      <c r="AJ33" s="46"/>
      <c r="AK33" s="46"/>
      <c r="AL33" s="46"/>
      <c r="AM33" s="60"/>
      <c r="AN33" s="48"/>
      <c r="AO33" s="12"/>
      <c r="AP33" s="12"/>
      <c r="AQ33" s="18"/>
      <c r="AR33" s="96"/>
      <c r="AS33" s="107"/>
      <c r="AT33" s="107"/>
      <c r="AU33" s="107"/>
      <c r="AV33" s="107"/>
      <c r="AW33" s="107"/>
      <c r="AX33" s="98">
        <f t="shared" si="0"/>
        <v>60</v>
      </c>
      <c r="AY33" s="13">
        <f t="shared" si="1"/>
        <v>2</v>
      </c>
    </row>
    <row r="34" spans="1:51" s="1" customFormat="1" ht="49.5" customHeight="1">
      <c r="A34" s="9">
        <v>19</v>
      </c>
      <c r="B34" s="43" t="s">
        <v>44</v>
      </c>
      <c r="C34" s="70" t="s">
        <v>96</v>
      </c>
      <c r="D34" s="47">
        <v>15</v>
      </c>
      <c r="E34" s="48">
        <v>15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12"/>
      <c r="Q34" s="14">
        <v>25</v>
      </c>
      <c r="R34" s="153">
        <f t="shared" si="2"/>
        <v>30</v>
      </c>
      <c r="S34" s="153">
        <f t="shared" si="3"/>
        <v>55</v>
      </c>
      <c r="T34" s="18" t="s">
        <v>46</v>
      </c>
      <c r="U34" s="96">
        <v>2</v>
      </c>
      <c r="V34" s="103">
        <v>1.5</v>
      </c>
      <c r="W34" s="103">
        <v>2</v>
      </c>
      <c r="X34" s="103"/>
      <c r="Y34" s="103"/>
      <c r="Z34" s="104"/>
      <c r="AA34" s="47"/>
      <c r="AB34" s="48"/>
      <c r="AC34" s="54"/>
      <c r="AD34" s="54"/>
      <c r="AE34" s="54"/>
      <c r="AF34" s="54"/>
      <c r="AG34" s="54"/>
      <c r="AH34" s="54"/>
      <c r="AI34" s="46"/>
      <c r="AJ34" s="46"/>
      <c r="AK34" s="46"/>
      <c r="AL34" s="46"/>
      <c r="AM34" s="60"/>
      <c r="AN34" s="48"/>
      <c r="AO34" s="12"/>
      <c r="AP34" s="12"/>
      <c r="AQ34" s="18"/>
      <c r="AR34" s="96"/>
      <c r="AS34" s="107"/>
      <c r="AT34" s="107"/>
      <c r="AU34" s="107"/>
      <c r="AV34" s="107"/>
      <c r="AW34" s="107"/>
      <c r="AX34" s="98">
        <f t="shared" si="0"/>
        <v>55</v>
      </c>
      <c r="AY34" s="13">
        <f t="shared" si="1"/>
        <v>2</v>
      </c>
    </row>
    <row r="35" spans="1:51" s="1" customFormat="1" ht="39.75" customHeight="1">
      <c r="A35" s="9">
        <v>20</v>
      </c>
      <c r="B35" s="43" t="s">
        <v>44</v>
      </c>
      <c r="C35" s="70" t="s">
        <v>94</v>
      </c>
      <c r="D35" s="47">
        <v>15</v>
      </c>
      <c r="E35" s="48">
        <v>10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12"/>
      <c r="Q35" s="14">
        <v>35</v>
      </c>
      <c r="R35" s="153">
        <f t="shared" si="2"/>
        <v>25</v>
      </c>
      <c r="S35" s="153">
        <f t="shared" si="3"/>
        <v>60</v>
      </c>
      <c r="T35" s="18" t="s">
        <v>46</v>
      </c>
      <c r="U35" s="96">
        <v>2</v>
      </c>
      <c r="V35" s="103">
        <v>1.5</v>
      </c>
      <c r="W35" s="103">
        <v>2</v>
      </c>
      <c r="X35" s="103"/>
      <c r="Y35" s="103"/>
      <c r="Z35" s="104"/>
      <c r="AA35" s="47"/>
      <c r="AB35" s="48"/>
      <c r="AC35" s="54"/>
      <c r="AD35" s="54"/>
      <c r="AE35" s="54"/>
      <c r="AF35" s="54"/>
      <c r="AG35" s="54"/>
      <c r="AH35" s="54"/>
      <c r="AI35" s="46"/>
      <c r="AJ35" s="46"/>
      <c r="AK35" s="46"/>
      <c r="AL35" s="46"/>
      <c r="AM35" s="60"/>
      <c r="AN35" s="48"/>
      <c r="AO35" s="12"/>
      <c r="AP35" s="12"/>
      <c r="AQ35" s="18"/>
      <c r="AR35" s="96"/>
      <c r="AS35" s="107"/>
      <c r="AT35" s="107"/>
      <c r="AU35" s="107"/>
      <c r="AV35" s="107"/>
      <c r="AW35" s="107"/>
      <c r="AX35" s="98">
        <f t="shared" si="0"/>
        <v>60</v>
      </c>
      <c r="AY35" s="13">
        <f t="shared" si="1"/>
        <v>2</v>
      </c>
    </row>
    <row r="36" spans="1:51" s="1" customFormat="1" ht="48" customHeight="1">
      <c r="A36" s="9">
        <v>21</v>
      </c>
      <c r="B36" s="43" t="s">
        <v>44</v>
      </c>
      <c r="C36" s="70" t="s">
        <v>97</v>
      </c>
      <c r="D36" s="47">
        <v>15</v>
      </c>
      <c r="E36" s="48">
        <v>15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12"/>
      <c r="Q36" s="22">
        <v>35</v>
      </c>
      <c r="R36" s="153">
        <f t="shared" si="2"/>
        <v>30</v>
      </c>
      <c r="S36" s="153">
        <f t="shared" si="3"/>
        <v>65</v>
      </c>
      <c r="T36" s="25" t="s">
        <v>46</v>
      </c>
      <c r="U36" s="96">
        <v>2</v>
      </c>
      <c r="V36" s="103">
        <v>1.5</v>
      </c>
      <c r="W36" s="103">
        <v>2</v>
      </c>
      <c r="X36" s="103"/>
      <c r="Y36" s="103"/>
      <c r="Z36" s="104"/>
      <c r="AA36" s="47"/>
      <c r="AB36" s="48"/>
      <c r="AC36" s="54"/>
      <c r="AD36" s="54"/>
      <c r="AE36" s="54"/>
      <c r="AF36" s="54"/>
      <c r="AG36" s="54"/>
      <c r="AH36" s="54"/>
      <c r="AI36" s="46"/>
      <c r="AJ36" s="46"/>
      <c r="AK36" s="46"/>
      <c r="AL36" s="46"/>
      <c r="AM36" s="60"/>
      <c r="AN36" s="48"/>
      <c r="AO36" s="12"/>
      <c r="AP36" s="12"/>
      <c r="AQ36" s="18"/>
      <c r="AR36" s="96"/>
      <c r="AS36" s="107"/>
      <c r="AT36" s="107"/>
      <c r="AU36" s="107"/>
      <c r="AV36" s="107"/>
      <c r="AW36" s="107"/>
      <c r="AX36" s="98">
        <f t="shared" si="0"/>
        <v>65</v>
      </c>
      <c r="AY36" s="13">
        <f t="shared" si="1"/>
        <v>2</v>
      </c>
    </row>
    <row r="37" spans="1:51" s="1" customFormat="1" ht="42" customHeight="1">
      <c r="A37" s="9">
        <v>22</v>
      </c>
      <c r="B37" s="43" t="s">
        <v>44</v>
      </c>
      <c r="C37" s="72" t="s">
        <v>48</v>
      </c>
      <c r="D37" s="52"/>
      <c r="E37" s="53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12"/>
      <c r="Q37" s="14"/>
      <c r="R37" s="153"/>
      <c r="S37" s="153"/>
      <c r="T37" s="18"/>
      <c r="U37" s="96"/>
      <c r="V37" s="103"/>
      <c r="W37" s="103"/>
      <c r="X37" s="103"/>
      <c r="Y37" s="103"/>
      <c r="Z37" s="104"/>
      <c r="AA37" s="47">
        <v>15</v>
      </c>
      <c r="AB37" s="48">
        <v>15</v>
      </c>
      <c r="AC37" s="54"/>
      <c r="AD37" s="54"/>
      <c r="AE37" s="54"/>
      <c r="AF37" s="54"/>
      <c r="AG37" s="54"/>
      <c r="AH37" s="54"/>
      <c r="AI37" s="46"/>
      <c r="AJ37" s="46"/>
      <c r="AK37" s="46"/>
      <c r="AL37" s="46"/>
      <c r="AM37" s="60"/>
      <c r="AN37" s="48">
        <v>25</v>
      </c>
      <c r="AO37" s="12">
        <f t="shared" si="4"/>
        <v>30</v>
      </c>
      <c r="AP37" s="12">
        <f t="shared" si="5"/>
        <v>55</v>
      </c>
      <c r="AQ37" s="18" t="s">
        <v>49</v>
      </c>
      <c r="AR37" s="96">
        <v>2</v>
      </c>
      <c r="AS37" s="107"/>
      <c r="AT37" s="107">
        <v>2</v>
      </c>
      <c r="AU37" s="107"/>
      <c r="AV37" s="107"/>
      <c r="AW37" s="107"/>
      <c r="AX37" s="98">
        <f t="shared" si="0"/>
        <v>55</v>
      </c>
      <c r="AY37" s="13">
        <f t="shared" si="1"/>
        <v>2</v>
      </c>
    </row>
    <row r="38" spans="1:51" s="1" customFormat="1" ht="15" customHeight="1">
      <c r="A38" s="9">
        <v>23</v>
      </c>
      <c r="B38" s="10" t="s">
        <v>50</v>
      </c>
      <c r="C38" s="73" t="s">
        <v>51</v>
      </c>
      <c r="D38" s="47"/>
      <c r="E38" s="48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12"/>
      <c r="Q38" s="14"/>
      <c r="R38" s="153"/>
      <c r="S38" s="153"/>
      <c r="T38" s="18"/>
      <c r="U38" s="96"/>
      <c r="V38" s="103"/>
      <c r="W38" s="103"/>
      <c r="X38" s="103"/>
      <c r="Y38" s="103"/>
      <c r="Z38" s="104"/>
      <c r="AA38" s="44">
        <v>15</v>
      </c>
      <c r="AB38" s="45">
        <v>15</v>
      </c>
      <c r="AC38" s="54"/>
      <c r="AD38" s="54"/>
      <c r="AE38" s="54"/>
      <c r="AF38" s="54"/>
      <c r="AG38" s="54"/>
      <c r="AH38" s="54"/>
      <c r="AI38" s="46"/>
      <c r="AJ38" s="46"/>
      <c r="AK38" s="46"/>
      <c r="AL38" s="61"/>
      <c r="AM38" s="61"/>
      <c r="AN38" s="62">
        <v>25</v>
      </c>
      <c r="AO38" s="12">
        <f t="shared" si="4"/>
        <v>30</v>
      </c>
      <c r="AP38" s="12">
        <f t="shared" si="5"/>
        <v>55</v>
      </c>
      <c r="AQ38" s="25" t="s">
        <v>49</v>
      </c>
      <c r="AR38" s="100">
        <v>3</v>
      </c>
      <c r="AS38" s="107"/>
      <c r="AT38" s="107">
        <v>3</v>
      </c>
      <c r="AU38" s="107"/>
      <c r="AV38" s="107">
        <v>3</v>
      </c>
      <c r="AW38" s="107"/>
      <c r="AX38" s="98">
        <f t="shared" si="0"/>
        <v>55</v>
      </c>
      <c r="AY38" s="13">
        <f t="shared" si="1"/>
        <v>3</v>
      </c>
    </row>
    <row r="39" spans="1:51" s="1" customFormat="1" ht="17.25" customHeight="1">
      <c r="A39" s="9">
        <v>24</v>
      </c>
      <c r="B39" s="10" t="s">
        <v>50</v>
      </c>
      <c r="C39" s="74" t="s">
        <v>52</v>
      </c>
      <c r="D39" s="47"/>
      <c r="E39" s="48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12"/>
      <c r="Q39" s="14"/>
      <c r="R39" s="153"/>
      <c r="S39" s="153"/>
      <c r="T39" s="18"/>
      <c r="U39" s="96"/>
      <c r="V39" s="103"/>
      <c r="W39" s="103"/>
      <c r="X39" s="103"/>
      <c r="Y39" s="103"/>
      <c r="Z39" s="104"/>
      <c r="AA39" s="44">
        <v>15</v>
      </c>
      <c r="AB39" s="45">
        <v>15</v>
      </c>
      <c r="AC39" s="54"/>
      <c r="AD39" s="54"/>
      <c r="AE39" s="54"/>
      <c r="AF39" s="54"/>
      <c r="AG39" s="54"/>
      <c r="AH39" s="54"/>
      <c r="AI39" s="46"/>
      <c r="AJ39" s="46"/>
      <c r="AK39" s="60"/>
      <c r="AL39" s="63"/>
      <c r="AM39" s="63"/>
      <c r="AN39" s="64">
        <v>25</v>
      </c>
      <c r="AO39" s="12">
        <f t="shared" si="4"/>
        <v>30</v>
      </c>
      <c r="AP39" s="12">
        <f t="shared" si="5"/>
        <v>55</v>
      </c>
      <c r="AQ39" s="42" t="s">
        <v>49</v>
      </c>
      <c r="AR39" s="101">
        <v>3</v>
      </c>
      <c r="AS39" s="107"/>
      <c r="AT39" s="107">
        <v>3</v>
      </c>
      <c r="AU39" s="107"/>
      <c r="AV39" s="107">
        <v>3</v>
      </c>
      <c r="AW39" s="107"/>
      <c r="AX39" s="98">
        <f t="shared" si="0"/>
        <v>55</v>
      </c>
      <c r="AY39" s="13">
        <f t="shared" si="1"/>
        <v>3</v>
      </c>
    </row>
    <row r="40" spans="1:51" s="1" customFormat="1" ht="29.25" customHeight="1">
      <c r="A40" s="9">
        <v>25</v>
      </c>
      <c r="B40" s="10" t="s">
        <v>44</v>
      </c>
      <c r="C40" s="75" t="s">
        <v>134</v>
      </c>
      <c r="D40" s="54"/>
      <c r="E40" s="54">
        <v>2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12"/>
      <c r="Q40" s="12">
        <v>20</v>
      </c>
      <c r="R40" s="153">
        <f t="shared" si="2"/>
        <v>2</v>
      </c>
      <c r="S40" s="153">
        <f t="shared" si="3"/>
        <v>22</v>
      </c>
      <c r="T40" s="18"/>
      <c r="U40" s="96">
        <v>2</v>
      </c>
      <c r="V40" s="103">
        <v>0.5</v>
      </c>
      <c r="W40" s="103">
        <v>2</v>
      </c>
      <c r="X40" s="103"/>
      <c r="Y40" s="103">
        <v>2</v>
      </c>
      <c r="Z40" s="104"/>
      <c r="AA40" s="44"/>
      <c r="AB40" s="45"/>
      <c r="AC40" s="54"/>
      <c r="AD40" s="54"/>
      <c r="AE40" s="54"/>
      <c r="AF40" s="54"/>
      <c r="AG40" s="54"/>
      <c r="AH40" s="54"/>
      <c r="AI40" s="46"/>
      <c r="AJ40" s="46"/>
      <c r="AK40" s="60"/>
      <c r="AL40" s="63"/>
      <c r="AM40" s="63"/>
      <c r="AN40" s="65"/>
      <c r="AO40" s="12"/>
      <c r="AP40" s="12"/>
      <c r="AQ40" s="42"/>
      <c r="AR40" s="102"/>
      <c r="AS40" s="109"/>
      <c r="AT40" s="109"/>
      <c r="AU40" s="109"/>
      <c r="AV40" s="109"/>
      <c r="AW40" s="109"/>
      <c r="AX40" s="98">
        <f t="shared" si="0"/>
        <v>22</v>
      </c>
      <c r="AY40" s="13">
        <f t="shared" si="1"/>
        <v>2</v>
      </c>
    </row>
    <row r="41" spans="1:51" s="1" customFormat="1" ht="29.25" customHeight="1">
      <c r="A41" s="9">
        <v>26</v>
      </c>
      <c r="B41" s="10" t="s">
        <v>44</v>
      </c>
      <c r="C41" s="75" t="s">
        <v>135</v>
      </c>
      <c r="D41" s="54"/>
      <c r="E41" s="54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12"/>
      <c r="Q41" s="12"/>
      <c r="R41" s="153"/>
      <c r="S41" s="153"/>
      <c r="T41" s="18"/>
      <c r="U41" s="96"/>
      <c r="V41" s="103"/>
      <c r="W41" s="103"/>
      <c r="X41" s="103"/>
      <c r="Y41" s="103"/>
      <c r="Z41" s="104"/>
      <c r="AA41" s="44"/>
      <c r="AB41" s="44">
        <v>5</v>
      </c>
      <c r="AC41" s="54"/>
      <c r="AD41" s="54"/>
      <c r="AE41" s="54"/>
      <c r="AF41" s="54"/>
      <c r="AG41" s="54"/>
      <c r="AH41" s="54"/>
      <c r="AI41" s="46"/>
      <c r="AJ41" s="46"/>
      <c r="AK41" s="60"/>
      <c r="AL41" s="63"/>
      <c r="AM41" s="63"/>
      <c r="AN41" s="64">
        <v>35</v>
      </c>
      <c r="AO41" s="12">
        <f t="shared" si="4"/>
        <v>5</v>
      </c>
      <c r="AP41" s="12">
        <f t="shared" si="5"/>
        <v>40</v>
      </c>
      <c r="AQ41" s="42" t="s">
        <v>49</v>
      </c>
      <c r="AR41" s="101">
        <v>3</v>
      </c>
      <c r="AS41" s="107">
        <v>0.5</v>
      </c>
      <c r="AT41" s="107">
        <v>3</v>
      </c>
      <c r="AU41" s="107">
        <v>0</v>
      </c>
      <c r="AV41" s="107">
        <v>3</v>
      </c>
      <c r="AW41" s="107"/>
      <c r="AX41" s="98">
        <f t="shared" si="0"/>
        <v>40</v>
      </c>
      <c r="AY41" s="13">
        <f t="shared" si="1"/>
        <v>3</v>
      </c>
    </row>
    <row r="42" spans="1:51" s="1" customFormat="1" ht="31.5" customHeight="1" thickBot="1">
      <c r="A42" s="9">
        <v>27</v>
      </c>
      <c r="B42" s="10" t="str">
        <f>'1- Zarzadzanie'!$B$42</f>
        <v>wolnego wyboru/ fakultatywne</v>
      </c>
      <c r="C42" s="76" t="s">
        <v>99</v>
      </c>
      <c r="D42" s="118"/>
      <c r="E42" s="118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24"/>
      <c r="Q42" s="24"/>
      <c r="R42" s="153"/>
      <c r="S42" s="153"/>
      <c r="T42" s="25"/>
      <c r="U42" s="100"/>
      <c r="V42" s="141"/>
      <c r="W42" s="141"/>
      <c r="X42" s="141"/>
      <c r="Y42" s="141"/>
      <c r="Z42" s="142"/>
      <c r="AA42" s="118"/>
      <c r="AB42" s="118"/>
      <c r="AC42" s="118"/>
      <c r="AD42" s="118"/>
      <c r="AE42" s="118"/>
      <c r="AF42" s="118"/>
      <c r="AG42" s="118"/>
      <c r="AH42" s="118"/>
      <c r="AI42" s="61"/>
      <c r="AJ42" s="61"/>
      <c r="AK42" s="61"/>
      <c r="AL42" s="132"/>
      <c r="AM42" s="132">
        <v>80</v>
      </c>
      <c r="AN42" s="132">
        <v>0</v>
      </c>
      <c r="AO42" s="12">
        <f t="shared" si="4"/>
        <v>0</v>
      </c>
      <c r="AP42" s="12">
        <f t="shared" si="5"/>
        <v>80</v>
      </c>
      <c r="AQ42" s="143" t="s">
        <v>49</v>
      </c>
      <c r="AR42" s="144">
        <v>2</v>
      </c>
      <c r="AS42" s="140"/>
      <c r="AT42" s="140"/>
      <c r="AU42" s="140"/>
      <c r="AV42" s="140">
        <v>2</v>
      </c>
      <c r="AW42" s="140"/>
      <c r="AX42" s="98">
        <f t="shared" si="0"/>
        <v>80</v>
      </c>
      <c r="AY42" s="13">
        <f t="shared" si="1"/>
        <v>2</v>
      </c>
    </row>
    <row r="43" spans="1:51" s="1" customFormat="1" ht="15" customHeight="1" thickBot="1">
      <c r="A43" s="305" t="s">
        <v>53</v>
      </c>
      <c r="B43" s="305"/>
      <c r="C43" s="306"/>
      <c r="D43" s="117">
        <f aca="true" t="shared" si="6" ref="D43:AY43">SUM(D16:D42)</f>
        <v>195</v>
      </c>
      <c r="E43" s="117">
        <f t="shared" si="6"/>
        <v>177</v>
      </c>
      <c r="F43" s="117">
        <f t="shared" si="6"/>
        <v>15</v>
      </c>
      <c r="G43" s="117">
        <f t="shared" si="6"/>
        <v>0</v>
      </c>
      <c r="H43" s="117">
        <f t="shared" si="6"/>
        <v>0</v>
      </c>
      <c r="I43" s="117">
        <f t="shared" si="6"/>
        <v>0</v>
      </c>
      <c r="J43" s="117">
        <f t="shared" si="6"/>
        <v>0</v>
      </c>
      <c r="K43" s="117">
        <f t="shared" si="6"/>
        <v>0</v>
      </c>
      <c r="L43" s="117">
        <f t="shared" si="6"/>
        <v>0</v>
      </c>
      <c r="M43" s="117">
        <f t="shared" si="6"/>
        <v>30</v>
      </c>
      <c r="N43" s="117">
        <f t="shared" si="6"/>
        <v>0</v>
      </c>
      <c r="O43" s="117">
        <f t="shared" si="6"/>
        <v>0</v>
      </c>
      <c r="P43" s="117">
        <f t="shared" si="6"/>
        <v>0</v>
      </c>
      <c r="Q43" s="117">
        <f t="shared" si="6"/>
        <v>370</v>
      </c>
      <c r="R43" s="117">
        <f t="shared" si="6"/>
        <v>417</v>
      </c>
      <c r="S43" s="117">
        <f t="shared" si="6"/>
        <v>787</v>
      </c>
      <c r="T43" s="117"/>
      <c r="U43" s="117">
        <f t="shared" si="6"/>
        <v>30</v>
      </c>
      <c r="V43" s="155">
        <f t="shared" si="6"/>
        <v>22</v>
      </c>
      <c r="W43" s="155">
        <f t="shared" si="6"/>
        <v>12</v>
      </c>
      <c r="X43" s="155">
        <f t="shared" si="6"/>
        <v>11</v>
      </c>
      <c r="Y43" s="155">
        <f t="shared" si="6"/>
        <v>19</v>
      </c>
      <c r="Z43" s="155">
        <f t="shared" si="6"/>
        <v>0</v>
      </c>
      <c r="AA43" s="117">
        <f t="shared" si="6"/>
        <v>170</v>
      </c>
      <c r="AB43" s="117">
        <f t="shared" si="6"/>
        <v>115</v>
      </c>
      <c r="AC43" s="117">
        <f t="shared" si="6"/>
        <v>60</v>
      </c>
      <c r="AD43" s="117">
        <f t="shared" si="6"/>
        <v>0</v>
      </c>
      <c r="AE43" s="117">
        <f t="shared" si="6"/>
        <v>0</v>
      </c>
      <c r="AF43" s="117">
        <f t="shared" si="6"/>
        <v>0</v>
      </c>
      <c r="AG43" s="117">
        <f t="shared" si="6"/>
        <v>0</v>
      </c>
      <c r="AH43" s="117">
        <f t="shared" si="6"/>
        <v>0</v>
      </c>
      <c r="AI43" s="117">
        <f t="shared" si="6"/>
        <v>0</v>
      </c>
      <c r="AJ43" s="117">
        <f t="shared" si="6"/>
        <v>0</v>
      </c>
      <c r="AK43" s="117">
        <f t="shared" si="6"/>
        <v>0</v>
      </c>
      <c r="AL43" s="117">
        <f t="shared" si="6"/>
        <v>0</v>
      </c>
      <c r="AM43" s="117">
        <f t="shared" si="6"/>
        <v>80</v>
      </c>
      <c r="AN43" s="117">
        <f t="shared" si="6"/>
        <v>255</v>
      </c>
      <c r="AO43" s="117">
        <f t="shared" si="6"/>
        <v>345</v>
      </c>
      <c r="AP43" s="117">
        <f t="shared" si="6"/>
        <v>680</v>
      </c>
      <c r="AQ43" s="117"/>
      <c r="AR43" s="117">
        <f t="shared" si="6"/>
        <v>30</v>
      </c>
      <c r="AS43" s="155">
        <f t="shared" si="6"/>
        <v>12.5</v>
      </c>
      <c r="AT43" s="155">
        <f t="shared" si="6"/>
        <v>11</v>
      </c>
      <c r="AU43" s="155">
        <f t="shared" si="6"/>
        <v>9</v>
      </c>
      <c r="AV43" s="155">
        <f t="shared" si="6"/>
        <v>22</v>
      </c>
      <c r="AW43" s="155">
        <f t="shared" si="6"/>
        <v>0</v>
      </c>
      <c r="AX43" s="154">
        <f t="shared" si="6"/>
        <v>1467</v>
      </c>
      <c r="AY43" s="154">
        <f t="shared" si="6"/>
        <v>60</v>
      </c>
    </row>
    <row r="44" spans="3:44" s="1" customFormat="1" ht="12.75">
      <c r="C44" s="30" t="s">
        <v>54</v>
      </c>
      <c r="N44" s="35"/>
      <c r="U44" s="90"/>
      <c r="AK44" s="35"/>
      <c r="AR44" s="90"/>
    </row>
    <row r="45" spans="14:44" s="1" customFormat="1" ht="12.75">
      <c r="N45" s="35"/>
      <c r="U45" s="90"/>
      <c r="AK45" s="35"/>
      <c r="AR45" s="90"/>
    </row>
    <row r="46" spans="14:44" s="1" customFormat="1" ht="12.75">
      <c r="N46" s="35"/>
      <c r="U46" s="90"/>
      <c r="AK46" s="35"/>
      <c r="AR46" s="90"/>
    </row>
    <row r="47" spans="14:44" s="1" customFormat="1" ht="12.75">
      <c r="N47" s="35"/>
      <c r="U47" s="90"/>
      <c r="AK47" s="35"/>
      <c r="AR47" s="90"/>
    </row>
    <row r="48" spans="3:44" s="1" customFormat="1" ht="12.75">
      <c r="C48" s="1" t="s">
        <v>56</v>
      </c>
      <c r="N48" s="35"/>
      <c r="O48" s="1" t="s">
        <v>56</v>
      </c>
      <c r="U48" s="90"/>
      <c r="AK48" s="307" t="s">
        <v>56</v>
      </c>
      <c r="AL48" s="307"/>
      <c r="AM48" s="307"/>
      <c r="AN48" s="307"/>
      <c r="AO48" s="307"/>
      <c r="AP48" s="307"/>
      <c r="AQ48" s="307"/>
      <c r="AR48" s="90"/>
    </row>
    <row r="49" spans="3:44" s="1" customFormat="1" ht="12.75">
      <c r="C49" s="31" t="s">
        <v>57</v>
      </c>
      <c r="M49" s="32"/>
      <c r="N49" s="35"/>
      <c r="O49" s="307" t="s">
        <v>58</v>
      </c>
      <c r="P49" s="307"/>
      <c r="Q49" s="307"/>
      <c r="R49" s="307"/>
      <c r="S49" s="307"/>
      <c r="T49" s="307"/>
      <c r="U49" s="307"/>
      <c r="V49" s="38"/>
      <c r="W49" s="38"/>
      <c r="X49" s="38"/>
      <c r="Y49" s="38"/>
      <c r="Z49" s="38"/>
      <c r="AK49" s="307" t="s">
        <v>59</v>
      </c>
      <c r="AL49" s="307"/>
      <c r="AM49" s="307"/>
      <c r="AN49" s="307"/>
      <c r="AO49" s="307"/>
      <c r="AP49" s="307"/>
      <c r="AQ49" s="307"/>
      <c r="AR49" s="90"/>
    </row>
    <row r="50" spans="14:44" s="1" customFormat="1" ht="12.75">
      <c r="N50" s="35"/>
      <c r="U50" s="90"/>
      <c r="AK50" s="35"/>
      <c r="AR50" s="90"/>
    </row>
    <row r="53" ht="12.75">
      <c r="C53" s="35"/>
    </row>
  </sheetData>
  <sheetProtection selectLockedCells="1" selectUnlockedCells="1"/>
  <mergeCells count="13">
    <mergeCell ref="O49:U49"/>
    <mergeCell ref="AK49:AQ49"/>
    <mergeCell ref="A6:AY6"/>
    <mergeCell ref="A14:A15"/>
    <mergeCell ref="C14:C15"/>
    <mergeCell ref="AX14:AX15"/>
    <mergeCell ref="AY14:AY15"/>
    <mergeCell ref="AO2:AS2"/>
    <mergeCell ref="AO4:AS4"/>
    <mergeCell ref="D14:Z14"/>
    <mergeCell ref="AA14:AW14"/>
    <mergeCell ref="A43:C43"/>
    <mergeCell ref="AK48:AQ48"/>
  </mergeCells>
  <dataValidations count="1">
    <dataValidation type="list" allowBlank="1" showErrorMessage="1" sqref="B16:B42">
      <formula1>RodzajeZajec</formula1>
      <formula2>0</formula2>
    </dataValidation>
  </dataValidations>
  <printOptions/>
  <pageMargins left="0.7" right="0.7" top="0.75" bottom="0.75" header="0.511805555555556" footer="0.511805555555556"/>
  <pageSetup fitToHeight="1" fitToWidth="1" horizontalDpi="300" verticalDpi="300" orientation="landscape" paperSize="9" scale="3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9"/>
  <sheetViews>
    <sheetView zoomScale="70" zoomScaleNormal="70" zoomScalePageLayoutView="0" workbookViewId="0" topLeftCell="A24">
      <selection activeCell="D41" sqref="A15:AY43"/>
    </sheetView>
  </sheetViews>
  <sheetFormatPr defaultColWidth="8.8515625" defaultRowHeight="12.75"/>
  <cols>
    <col min="1" max="1" width="4.421875" style="0" customWidth="1"/>
    <col min="2" max="2" width="13.421875" style="0" customWidth="1"/>
    <col min="3" max="3" width="36.421875" style="0" customWidth="1"/>
    <col min="4" max="13" width="5.57421875" style="0" customWidth="1"/>
    <col min="14" max="14" width="5.57421875" style="35" customWidth="1"/>
    <col min="15" max="20" width="5.57421875" style="0" customWidth="1"/>
    <col min="21" max="21" width="5.57421875" style="90" customWidth="1"/>
    <col min="22" max="36" width="5.57421875" style="0" customWidth="1"/>
    <col min="37" max="37" width="5.57421875" style="35" customWidth="1"/>
    <col min="38" max="43" width="5.57421875" style="0" customWidth="1"/>
    <col min="44" max="44" width="5.57421875" style="90" customWidth="1"/>
    <col min="45" max="49" width="5.57421875" style="0" customWidth="1"/>
    <col min="50" max="50" width="7.421875" style="0" customWidth="1"/>
    <col min="51" max="51" width="5.57421875" style="0" customWidth="1"/>
  </cols>
  <sheetData>
    <row r="1" spans="1:45" s="1" customFormat="1" ht="12.75">
      <c r="A1" s="1">
        <v>2</v>
      </c>
      <c r="N1" s="35"/>
      <c r="U1" s="90"/>
      <c r="AK1" s="35"/>
      <c r="AO1" s="160" t="s">
        <v>168</v>
      </c>
      <c r="AP1" s="160"/>
      <c r="AQ1" s="160"/>
      <c r="AR1" s="90"/>
      <c r="AS1" s="160"/>
    </row>
    <row r="2" spans="14:45" s="1" customFormat="1" ht="12.75">
      <c r="N2" s="35"/>
      <c r="U2" s="90"/>
      <c r="AK2" s="35"/>
      <c r="AO2" s="315" t="s">
        <v>169</v>
      </c>
      <c r="AP2" s="301"/>
      <c r="AQ2" s="301"/>
      <c r="AR2" s="301"/>
      <c r="AS2" s="301"/>
    </row>
    <row r="3" spans="14:45" s="1" customFormat="1" ht="12.75">
      <c r="N3" s="35"/>
      <c r="U3" s="90"/>
      <c r="AK3" s="35"/>
      <c r="AO3" s="160" t="s">
        <v>170</v>
      </c>
      <c r="AP3" s="160"/>
      <c r="AQ3" s="160"/>
      <c r="AR3" s="90"/>
      <c r="AS3" s="160"/>
    </row>
    <row r="4" spans="14:45" s="1" customFormat="1" ht="12.75">
      <c r="N4" s="35"/>
      <c r="U4" s="90"/>
      <c r="AK4" s="35"/>
      <c r="AO4" s="315" t="s">
        <v>171</v>
      </c>
      <c r="AP4" s="301"/>
      <c r="AQ4" s="301"/>
      <c r="AR4" s="301"/>
      <c r="AS4" s="301"/>
    </row>
    <row r="5" spans="14:44" s="1" customFormat="1" ht="12.75">
      <c r="N5" s="35"/>
      <c r="U5" s="90"/>
      <c r="AK5" s="35"/>
      <c r="AR5" s="90"/>
    </row>
    <row r="6" spans="1:51" s="2" customFormat="1" ht="19.5" customHeight="1">
      <c r="A6" s="308" t="s">
        <v>165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</row>
    <row r="7" spans="14:44" s="1" customFormat="1" ht="12.75">
      <c r="N7" s="35"/>
      <c r="U7" s="90"/>
      <c r="AK7" s="35"/>
      <c r="AR7" s="90"/>
    </row>
    <row r="8" spans="1:44" s="4" customFormat="1" ht="15" customHeight="1">
      <c r="A8" s="4" t="s">
        <v>0</v>
      </c>
      <c r="N8" s="36"/>
      <c r="U8" s="91"/>
      <c r="V8" s="156"/>
      <c r="AK8" s="36"/>
      <c r="AR8" s="91"/>
    </row>
    <row r="9" spans="1:44" s="4" customFormat="1" ht="15" customHeight="1">
      <c r="A9" s="4" t="s">
        <v>160</v>
      </c>
      <c r="N9" s="36"/>
      <c r="U9" s="91"/>
      <c r="AK9" s="36"/>
      <c r="AR9" s="91"/>
    </row>
    <row r="10" spans="1:44" s="4" customFormat="1" ht="15" customHeight="1">
      <c r="A10" s="4" t="s">
        <v>161</v>
      </c>
      <c r="N10" s="36"/>
      <c r="U10" s="91"/>
      <c r="AK10" s="36"/>
      <c r="AR10" s="91"/>
    </row>
    <row r="11" spans="1:44" s="4" customFormat="1" ht="15" customHeight="1">
      <c r="A11" s="4" t="s">
        <v>2</v>
      </c>
      <c r="N11" s="36"/>
      <c r="U11" s="91"/>
      <c r="AK11" s="36"/>
      <c r="AR11" s="91"/>
    </row>
    <row r="12" spans="1:44" s="1" customFormat="1" ht="14.25">
      <c r="A12" s="161" t="s">
        <v>172</v>
      </c>
      <c r="N12" s="35"/>
      <c r="U12" s="90"/>
      <c r="AK12" s="35"/>
      <c r="AR12" s="90"/>
    </row>
    <row r="13" spans="1:44" s="1" customFormat="1" ht="14.25">
      <c r="A13" s="161"/>
      <c r="N13" s="35"/>
      <c r="U13" s="90"/>
      <c r="AK13" s="35"/>
      <c r="AR13" s="90"/>
    </row>
    <row r="14" spans="14:44" s="1" customFormat="1" ht="13.5" thickBot="1">
      <c r="N14" s="35"/>
      <c r="U14" s="90"/>
      <c r="AK14" s="35"/>
      <c r="AR14" s="90"/>
    </row>
    <row r="15" spans="1:51" s="1" customFormat="1" ht="13.5" customHeight="1" thickBot="1">
      <c r="A15" s="309" t="s">
        <v>3</v>
      </c>
      <c r="B15" s="5"/>
      <c r="C15" s="317" t="s">
        <v>4</v>
      </c>
      <c r="D15" s="302" t="s">
        <v>5</v>
      </c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4"/>
      <c r="AA15" s="302" t="s">
        <v>6</v>
      </c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4"/>
      <c r="AX15" s="319" t="s">
        <v>7</v>
      </c>
      <c r="AY15" s="320" t="s">
        <v>8</v>
      </c>
    </row>
    <row r="16" spans="1:51" s="1" customFormat="1" ht="398.25">
      <c r="A16" s="309"/>
      <c r="B16" s="6" t="s">
        <v>9</v>
      </c>
      <c r="C16" s="318"/>
      <c r="D16" s="7" t="s">
        <v>10</v>
      </c>
      <c r="E16" s="7" t="s">
        <v>11</v>
      </c>
      <c r="F16" s="8" t="s">
        <v>12</v>
      </c>
      <c r="G16" s="8" t="s">
        <v>13</v>
      </c>
      <c r="H16" s="8" t="s">
        <v>14</v>
      </c>
      <c r="I16" s="8" t="s">
        <v>15</v>
      </c>
      <c r="J16" s="8" t="s">
        <v>16</v>
      </c>
      <c r="K16" s="8" t="s">
        <v>17</v>
      </c>
      <c r="L16" s="8" t="s">
        <v>18</v>
      </c>
      <c r="M16" s="8" t="s">
        <v>19</v>
      </c>
      <c r="N16" s="8" t="s">
        <v>20</v>
      </c>
      <c r="O16" s="8" t="s">
        <v>21</v>
      </c>
      <c r="P16" s="8" t="s">
        <v>22</v>
      </c>
      <c r="Q16" s="8" t="s">
        <v>23</v>
      </c>
      <c r="R16" s="82" t="s">
        <v>24</v>
      </c>
      <c r="S16" s="121" t="s">
        <v>25</v>
      </c>
      <c r="T16" s="121" t="s">
        <v>26</v>
      </c>
      <c r="U16" s="167" t="s">
        <v>27</v>
      </c>
      <c r="V16" s="121" t="s">
        <v>143</v>
      </c>
      <c r="W16" s="121" t="s">
        <v>144</v>
      </c>
      <c r="X16" s="121" t="s">
        <v>145</v>
      </c>
      <c r="Y16" s="121" t="s">
        <v>146</v>
      </c>
      <c r="Z16" s="168" t="s">
        <v>147</v>
      </c>
      <c r="AA16" s="121" t="s">
        <v>10</v>
      </c>
      <c r="AB16" s="121" t="s">
        <v>11</v>
      </c>
      <c r="AC16" s="7" t="s">
        <v>12</v>
      </c>
      <c r="AD16" s="7" t="s">
        <v>13</v>
      </c>
      <c r="AE16" s="7" t="s">
        <v>14</v>
      </c>
      <c r="AF16" s="7" t="s">
        <v>15</v>
      </c>
      <c r="AG16" s="7" t="s">
        <v>16</v>
      </c>
      <c r="AH16" s="8" t="s">
        <v>173</v>
      </c>
      <c r="AI16" s="8" t="s">
        <v>18</v>
      </c>
      <c r="AJ16" s="8" t="s">
        <v>19</v>
      </c>
      <c r="AK16" s="8" t="s">
        <v>20</v>
      </c>
      <c r="AL16" s="8" t="s">
        <v>21</v>
      </c>
      <c r="AM16" s="8" t="s">
        <v>22</v>
      </c>
      <c r="AN16" s="8" t="s">
        <v>23</v>
      </c>
      <c r="AO16" s="82" t="s">
        <v>24</v>
      </c>
      <c r="AP16" s="121" t="s">
        <v>25</v>
      </c>
      <c r="AQ16" s="121" t="s">
        <v>26</v>
      </c>
      <c r="AR16" s="167" t="s">
        <v>27</v>
      </c>
      <c r="AS16" s="121" t="s">
        <v>143</v>
      </c>
      <c r="AT16" s="121" t="s">
        <v>144</v>
      </c>
      <c r="AU16" s="121" t="s">
        <v>145</v>
      </c>
      <c r="AV16" s="121" t="s">
        <v>146</v>
      </c>
      <c r="AW16" s="282" t="s">
        <v>147</v>
      </c>
      <c r="AX16" s="319"/>
      <c r="AY16" s="320"/>
    </row>
    <row r="17" spans="1:51" s="1" customFormat="1" ht="15" customHeight="1">
      <c r="A17" s="9">
        <v>1</v>
      </c>
      <c r="B17" s="10" t="s">
        <v>28</v>
      </c>
      <c r="C17" s="175" t="s">
        <v>29</v>
      </c>
      <c r="D17" s="188">
        <v>15</v>
      </c>
      <c r="E17" s="11">
        <v>15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1">
        <v>25</v>
      </c>
      <c r="R17" s="23">
        <f>SUM(D17:O17)</f>
        <v>30</v>
      </c>
      <c r="S17" s="40">
        <f aca="true" t="shared" si="0" ref="S17:S38">SUM(D17:Q17)</f>
        <v>55</v>
      </c>
      <c r="T17" s="41" t="s">
        <v>30</v>
      </c>
      <c r="U17" s="172">
        <v>2</v>
      </c>
      <c r="V17" s="40">
        <v>1.5</v>
      </c>
      <c r="W17" s="40"/>
      <c r="X17" s="40">
        <v>2</v>
      </c>
      <c r="Y17" s="40"/>
      <c r="Z17" s="173"/>
      <c r="AA17" s="255"/>
      <c r="AB17" s="41"/>
      <c r="AC17" s="188"/>
      <c r="AD17" s="171"/>
      <c r="AE17" s="171"/>
      <c r="AF17" s="171"/>
      <c r="AG17" s="171"/>
      <c r="AH17" s="171"/>
      <c r="AI17" s="12"/>
      <c r="AJ17" s="12"/>
      <c r="AK17" s="12"/>
      <c r="AL17" s="12"/>
      <c r="AM17" s="12"/>
      <c r="AN17" s="11"/>
      <c r="AO17" s="23"/>
      <c r="AP17" s="40"/>
      <c r="AQ17" s="41"/>
      <c r="AR17" s="172"/>
      <c r="AS17" s="40"/>
      <c r="AT17" s="40"/>
      <c r="AU17" s="40"/>
      <c r="AV17" s="40"/>
      <c r="AW17" s="173"/>
      <c r="AX17" s="98">
        <f aca="true" t="shared" si="1" ref="AX17:AX40">S17+AP17</f>
        <v>55</v>
      </c>
      <c r="AY17" s="13">
        <f>U17+AR17</f>
        <v>2</v>
      </c>
    </row>
    <row r="18" spans="1:51" s="1" customFormat="1" ht="15" customHeight="1">
      <c r="A18" s="9">
        <v>2</v>
      </c>
      <c r="B18" s="10" t="s">
        <v>28</v>
      </c>
      <c r="C18" s="175" t="s">
        <v>31</v>
      </c>
      <c r="D18" s="188">
        <v>15</v>
      </c>
      <c r="E18" s="11">
        <v>15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1">
        <v>30</v>
      </c>
      <c r="R18" s="23">
        <f aca="true" t="shared" si="2" ref="R18:R38">SUM(D18:O18)</f>
        <v>30</v>
      </c>
      <c r="S18" s="40">
        <f t="shared" si="0"/>
        <v>60</v>
      </c>
      <c r="T18" s="110" t="s">
        <v>32</v>
      </c>
      <c r="U18" s="172">
        <v>3</v>
      </c>
      <c r="V18" s="40">
        <v>2.5</v>
      </c>
      <c r="W18" s="40"/>
      <c r="X18" s="40">
        <v>2</v>
      </c>
      <c r="Y18" s="40"/>
      <c r="Z18" s="173"/>
      <c r="AA18" s="255"/>
      <c r="AB18" s="41"/>
      <c r="AC18" s="188"/>
      <c r="AD18" s="171"/>
      <c r="AE18" s="171"/>
      <c r="AF18" s="171"/>
      <c r="AG18" s="171"/>
      <c r="AH18" s="171"/>
      <c r="AI18" s="12"/>
      <c r="AJ18" s="12"/>
      <c r="AK18" s="12"/>
      <c r="AL18" s="12"/>
      <c r="AM18" s="12"/>
      <c r="AN18" s="11"/>
      <c r="AO18" s="23"/>
      <c r="AP18" s="40"/>
      <c r="AQ18" s="41"/>
      <c r="AR18" s="172"/>
      <c r="AS18" s="40"/>
      <c r="AT18" s="40"/>
      <c r="AU18" s="40"/>
      <c r="AV18" s="40"/>
      <c r="AW18" s="173"/>
      <c r="AX18" s="98">
        <f t="shared" si="1"/>
        <v>60</v>
      </c>
      <c r="AY18" s="13">
        <f aca="true" t="shared" si="3" ref="AY18:AY40">U18+AR18</f>
        <v>3</v>
      </c>
    </row>
    <row r="19" spans="1:51" s="1" customFormat="1" ht="15" customHeight="1">
      <c r="A19" s="9">
        <v>3</v>
      </c>
      <c r="B19" s="10" t="s">
        <v>28</v>
      </c>
      <c r="C19" s="175" t="s">
        <v>33</v>
      </c>
      <c r="D19" s="188">
        <v>15</v>
      </c>
      <c r="E19" s="11">
        <v>15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1">
        <v>15</v>
      </c>
      <c r="R19" s="23">
        <f t="shared" si="2"/>
        <v>30</v>
      </c>
      <c r="S19" s="40">
        <f t="shared" si="0"/>
        <v>45</v>
      </c>
      <c r="T19" s="41" t="s">
        <v>30</v>
      </c>
      <c r="U19" s="172">
        <v>2</v>
      </c>
      <c r="V19" s="40">
        <v>1.5</v>
      </c>
      <c r="W19" s="40"/>
      <c r="X19" s="40">
        <v>2</v>
      </c>
      <c r="Y19" s="40">
        <v>2</v>
      </c>
      <c r="Z19" s="173"/>
      <c r="AA19" s="255"/>
      <c r="AB19" s="41"/>
      <c r="AC19" s="188"/>
      <c r="AD19" s="171"/>
      <c r="AE19" s="171"/>
      <c r="AF19" s="171"/>
      <c r="AG19" s="171"/>
      <c r="AH19" s="171"/>
      <c r="AI19" s="12"/>
      <c r="AJ19" s="12"/>
      <c r="AK19" s="12"/>
      <c r="AL19" s="12"/>
      <c r="AM19" s="12"/>
      <c r="AN19" s="11"/>
      <c r="AO19" s="23"/>
      <c r="AP19" s="40"/>
      <c r="AQ19" s="41"/>
      <c r="AR19" s="172"/>
      <c r="AS19" s="40"/>
      <c r="AT19" s="40"/>
      <c r="AU19" s="40"/>
      <c r="AV19" s="40"/>
      <c r="AW19" s="173"/>
      <c r="AX19" s="98">
        <f t="shared" si="1"/>
        <v>45</v>
      </c>
      <c r="AY19" s="13">
        <f t="shared" si="3"/>
        <v>2</v>
      </c>
    </row>
    <row r="20" spans="1:51" s="1" customFormat="1" ht="15" customHeight="1">
      <c r="A20" s="9">
        <v>4</v>
      </c>
      <c r="B20" s="10" t="s">
        <v>28</v>
      </c>
      <c r="C20" s="175" t="s">
        <v>34</v>
      </c>
      <c r="D20" s="188">
        <v>15</v>
      </c>
      <c r="E20" s="11">
        <v>15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1">
        <v>15</v>
      </c>
      <c r="R20" s="23">
        <f t="shared" si="2"/>
        <v>30</v>
      </c>
      <c r="S20" s="40">
        <f t="shared" si="0"/>
        <v>45</v>
      </c>
      <c r="T20" s="41" t="s">
        <v>30</v>
      </c>
      <c r="U20" s="172">
        <v>2</v>
      </c>
      <c r="V20" s="40">
        <v>1.5</v>
      </c>
      <c r="W20" s="40"/>
      <c r="X20" s="40">
        <v>2</v>
      </c>
      <c r="Y20" s="40">
        <v>2</v>
      </c>
      <c r="Z20" s="173"/>
      <c r="AA20" s="255"/>
      <c r="AB20" s="41"/>
      <c r="AC20" s="188"/>
      <c r="AD20" s="171"/>
      <c r="AE20" s="171"/>
      <c r="AF20" s="171"/>
      <c r="AG20" s="171"/>
      <c r="AH20" s="171"/>
      <c r="AI20" s="12"/>
      <c r="AJ20" s="12"/>
      <c r="AK20" s="12"/>
      <c r="AL20" s="12"/>
      <c r="AM20" s="12"/>
      <c r="AN20" s="11"/>
      <c r="AO20" s="23"/>
      <c r="AP20" s="40"/>
      <c r="AQ20" s="41"/>
      <c r="AR20" s="172"/>
      <c r="AS20" s="40"/>
      <c r="AT20" s="40"/>
      <c r="AU20" s="40"/>
      <c r="AV20" s="40"/>
      <c r="AW20" s="173"/>
      <c r="AX20" s="98">
        <f t="shared" si="1"/>
        <v>45</v>
      </c>
      <c r="AY20" s="13">
        <f t="shared" si="3"/>
        <v>2</v>
      </c>
    </row>
    <row r="21" spans="1:51" s="1" customFormat="1" ht="15" customHeight="1">
      <c r="A21" s="9">
        <v>5</v>
      </c>
      <c r="B21" s="10" t="s">
        <v>28</v>
      </c>
      <c r="C21" s="175" t="s">
        <v>35</v>
      </c>
      <c r="D21" s="188"/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1"/>
      <c r="R21" s="23"/>
      <c r="S21" s="40"/>
      <c r="T21" s="110"/>
      <c r="U21" s="172"/>
      <c r="V21" s="40"/>
      <c r="W21" s="40"/>
      <c r="X21" s="40"/>
      <c r="Y21" s="40"/>
      <c r="Z21" s="173"/>
      <c r="AA21" s="255">
        <v>15</v>
      </c>
      <c r="AB21" s="41"/>
      <c r="AC21" s="188">
        <v>20</v>
      </c>
      <c r="AD21" s="171"/>
      <c r="AE21" s="171"/>
      <c r="AF21" s="171"/>
      <c r="AG21" s="171"/>
      <c r="AH21" s="171"/>
      <c r="AI21" s="12"/>
      <c r="AJ21" s="12"/>
      <c r="AK21" s="12"/>
      <c r="AL21" s="12"/>
      <c r="AM21" s="12"/>
      <c r="AN21" s="11">
        <v>25</v>
      </c>
      <c r="AO21" s="23">
        <f>SUM(AA21:AL21)</f>
        <v>35</v>
      </c>
      <c r="AP21" s="40">
        <f>SUM(AA21:AN21)</f>
        <v>60</v>
      </c>
      <c r="AQ21" s="41" t="s">
        <v>30</v>
      </c>
      <c r="AR21" s="172">
        <v>3</v>
      </c>
      <c r="AS21" s="40">
        <v>2.5</v>
      </c>
      <c r="AT21" s="40"/>
      <c r="AU21" s="40">
        <v>3</v>
      </c>
      <c r="AV21" s="40">
        <v>3</v>
      </c>
      <c r="AW21" s="173"/>
      <c r="AX21" s="98">
        <f t="shared" si="1"/>
        <v>60</v>
      </c>
      <c r="AY21" s="13">
        <f t="shared" si="3"/>
        <v>3</v>
      </c>
    </row>
    <row r="22" spans="1:51" s="17" customFormat="1" ht="15" customHeight="1">
      <c r="A22" s="9">
        <v>6</v>
      </c>
      <c r="B22" s="10" t="s">
        <v>28</v>
      </c>
      <c r="C22" s="175" t="s">
        <v>36</v>
      </c>
      <c r="D22" s="185"/>
      <c r="E22" s="14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4"/>
      <c r="R22" s="23"/>
      <c r="S22" s="40"/>
      <c r="T22" s="110"/>
      <c r="U22" s="259"/>
      <c r="V22" s="258"/>
      <c r="W22" s="258"/>
      <c r="X22" s="258"/>
      <c r="Y22" s="258"/>
      <c r="Z22" s="260"/>
      <c r="AA22" s="261">
        <v>15</v>
      </c>
      <c r="AB22" s="110"/>
      <c r="AC22" s="185">
        <v>20</v>
      </c>
      <c r="AD22" s="262"/>
      <c r="AE22" s="262"/>
      <c r="AF22" s="262"/>
      <c r="AG22" s="262"/>
      <c r="AH22" s="262"/>
      <c r="AI22" s="16"/>
      <c r="AJ22" s="16"/>
      <c r="AK22" s="16"/>
      <c r="AL22" s="16"/>
      <c r="AM22" s="16"/>
      <c r="AN22" s="14">
        <v>15</v>
      </c>
      <c r="AO22" s="23">
        <f>SUM(AA22:AL22)</f>
        <v>35</v>
      </c>
      <c r="AP22" s="40">
        <f>SUM(AA22:AN22)</f>
        <v>50</v>
      </c>
      <c r="AQ22" s="110" t="s">
        <v>32</v>
      </c>
      <c r="AR22" s="259">
        <v>3</v>
      </c>
      <c r="AS22" s="258">
        <v>2.5</v>
      </c>
      <c r="AT22" s="258"/>
      <c r="AU22" s="258"/>
      <c r="AV22" s="258">
        <v>3</v>
      </c>
      <c r="AW22" s="260"/>
      <c r="AX22" s="98">
        <f t="shared" si="1"/>
        <v>50</v>
      </c>
      <c r="AY22" s="13">
        <f t="shared" si="3"/>
        <v>3</v>
      </c>
    </row>
    <row r="23" spans="1:51" s="1" customFormat="1" ht="15" customHeight="1">
      <c r="A23" s="9">
        <v>7</v>
      </c>
      <c r="B23" s="10" t="s">
        <v>28</v>
      </c>
      <c r="C23" s="283" t="s">
        <v>118</v>
      </c>
      <c r="D23" s="188">
        <v>15</v>
      </c>
      <c r="E23" s="11">
        <v>15</v>
      </c>
      <c r="F23" s="12"/>
      <c r="G23" s="12"/>
      <c r="H23" s="12"/>
      <c r="I23" s="12"/>
      <c r="J23" s="24"/>
      <c r="K23" s="12"/>
      <c r="L23" s="12"/>
      <c r="M23" s="12"/>
      <c r="N23" s="12"/>
      <c r="O23" s="12"/>
      <c r="P23" s="12"/>
      <c r="Q23" s="11">
        <v>30</v>
      </c>
      <c r="R23" s="23">
        <f t="shared" si="2"/>
        <v>30</v>
      </c>
      <c r="S23" s="40">
        <f t="shared" si="0"/>
        <v>60</v>
      </c>
      <c r="T23" s="42" t="s">
        <v>32</v>
      </c>
      <c r="U23" s="172">
        <v>2</v>
      </c>
      <c r="V23" s="40">
        <v>1.5</v>
      </c>
      <c r="W23" s="40"/>
      <c r="X23" s="40"/>
      <c r="Y23" s="40">
        <v>2</v>
      </c>
      <c r="Z23" s="173"/>
      <c r="AA23" s="174"/>
      <c r="AB23" s="40"/>
      <c r="AC23" s="171"/>
      <c r="AD23" s="171"/>
      <c r="AE23" s="171"/>
      <c r="AF23" s="171"/>
      <c r="AG23" s="171"/>
      <c r="AH23" s="171"/>
      <c r="AI23" s="12"/>
      <c r="AJ23" s="12"/>
      <c r="AK23" s="12"/>
      <c r="AL23" s="12"/>
      <c r="AM23" s="12"/>
      <c r="AN23" s="12"/>
      <c r="AO23" s="23"/>
      <c r="AP23" s="40"/>
      <c r="AQ23" s="42"/>
      <c r="AR23" s="172"/>
      <c r="AS23" s="40"/>
      <c r="AT23" s="40"/>
      <c r="AU23" s="40"/>
      <c r="AV23" s="40"/>
      <c r="AW23" s="173"/>
      <c r="AX23" s="98">
        <f t="shared" si="1"/>
        <v>60</v>
      </c>
      <c r="AY23" s="13">
        <f t="shared" si="3"/>
        <v>2</v>
      </c>
    </row>
    <row r="24" spans="1:51" s="1" customFormat="1" ht="15" customHeight="1">
      <c r="A24" s="9">
        <v>9</v>
      </c>
      <c r="B24" s="196" t="s">
        <v>28</v>
      </c>
      <c r="C24" s="284" t="s">
        <v>92</v>
      </c>
      <c r="D24" s="188">
        <v>15</v>
      </c>
      <c r="E24" s="11">
        <v>15</v>
      </c>
      <c r="F24" s="12"/>
      <c r="G24" s="12"/>
      <c r="H24" s="12"/>
      <c r="I24" s="23"/>
      <c r="J24" s="40"/>
      <c r="K24" s="171"/>
      <c r="L24" s="12"/>
      <c r="M24" s="12"/>
      <c r="N24" s="12"/>
      <c r="O24" s="12"/>
      <c r="P24" s="12"/>
      <c r="Q24" s="11">
        <v>30</v>
      </c>
      <c r="R24" s="23">
        <f t="shared" si="2"/>
        <v>30</v>
      </c>
      <c r="S24" s="40">
        <f t="shared" si="0"/>
        <v>60</v>
      </c>
      <c r="T24" s="42" t="s">
        <v>32</v>
      </c>
      <c r="U24" s="172">
        <v>2</v>
      </c>
      <c r="V24" s="40">
        <v>1.5</v>
      </c>
      <c r="W24" s="40"/>
      <c r="X24" s="40"/>
      <c r="Y24" s="40">
        <v>2</v>
      </c>
      <c r="Z24" s="173"/>
      <c r="AA24" s="174"/>
      <c r="AB24" s="40"/>
      <c r="AC24" s="171"/>
      <c r="AD24" s="171"/>
      <c r="AE24" s="171"/>
      <c r="AF24" s="171"/>
      <c r="AG24" s="171"/>
      <c r="AH24" s="171"/>
      <c r="AI24" s="12"/>
      <c r="AJ24" s="12"/>
      <c r="AK24" s="12"/>
      <c r="AL24" s="12"/>
      <c r="AM24" s="12"/>
      <c r="AN24" s="12"/>
      <c r="AO24" s="23"/>
      <c r="AP24" s="40"/>
      <c r="AQ24" s="42"/>
      <c r="AR24" s="172"/>
      <c r="AS24" s="40"/>
      <c r="AT24" s="40"/>
      <c r="AU24" s="40"/>
      <c r="AV24" s="40"/>
      <c r="AW24" s="173"/>
      <c r="AX24" s="98">
        <f t="shared" si="1"/>
        <v>60</v>
      </c>
      <c r="AY24" s="13">
        <f t="shared" si="3"/>
        <v>2</v>
      </c>
    </row>
    <row r="25" spans="1:51" s="1" customFormat="1" ht="25.5" customHeight="1">
      <c r="A25" s="34">
        <v>10</v>
      </c>
      <c r="B25" s="285" t="s">
        <v>28</v>
      </c>
      <c r="C25" s="286" t="s">
        <v>119</v>
      </c>
      <c r="D25" s="188">
        <v>15</v>
      </c>
      <c r="E25" s="11">
        <v>15</v>
      </c>
      <c r="F25" s="12"/>
      <c r="G25" s="12"/>
      <c r="H25" s="12"/>
      <c r="I25" s="23"/>
      <c r="J25" s="40"/>
      <c r="K25" s="171"/>
      <c r="L25" s="12"/>
      <c r="M25" s="12"/>
      <c r="N25" s="12"/>
      <c r="O25" s="12"/>
      <c r="P25" s="12"/>
      <c r="Q25" s="11">
        <v>25</v>
      </c>
      <c r="R25" s="23">
        <f t="shared" si="2"/>
        <v>30</v>
      </c>
      <c r="S25" s="40">
        <f t="shared" si="0"/>
        <v>55</v>
      </c>
      <c r="T25" s="42" t="s">
        <v>30</v>
      </c>
      <c r="U25" s="172">
        <v>2</v>
      </c>
      <c r="V25" s="40">
        <v>1.5</v>
      </c>
      <c r="W25" s="40"/>
      <c r="X25" s="40"/>
      <c r="Y25" s="40"/>
      <c r="Z25" s="173"/>
      <c r="AA25" s="174"/>
      <c r="AB25" s="40"/>
      <c r="AC25" s="171"/>
      <c r="AD25" s="171"/>
      <c r="AE25" s="171"/>
      <c r="AF25" s="171"/>
      <c r="AG25" s="171"/>
      <c r="AH25" s="171"/>
      <c r="AI25" s="12"/>
      <c r="AJ25" s="12"/>
      <c r="AK25" s="12"/>
      <c r="AL25" s="12"/>
      <c r="AM25" s="12"/>
      <c r="AN25" s="12"/>
      <c r="AO25" s="23"/>
      <c r="AP25" s="40"/>
      <c r="AQ25" s="42"/>
      <c r="AR25" s="172"/>
      <c r="AS25" s="40"/>
      <c r="AT25" s="40"/>
      <c r="AU25" s="40"/>
      <c r="AV25" s="40"/>
      <c r="AW25" s="173"/>
      <c r="AX25" s="98">
        <f t="shared" si="1"/>
        <v>55</v>
      </c>
      <c r="AY25" s="13">
        <f t="shared" si="3"/>
        <v>2</v>
      </c>
    </row>
    <row r="26" spans="1:51" s="1" customFormat="1" ht="15" customHeight="1">
      <c r="A26" s="9">
        <v>11</v>
      </c>
      <c r="B26" s="287" t="s">
        <v>28</v>
      </c>
      <c r="C26" s="288" t="s">
        <v>39</v>
      </c>
      <c r="D26" s="191">
        <v>15</v>
      </c>
      <c r="E26" s="20">
        <v>15</v>
      </c>
      <c r="F26" s="24"/>
      <c r="G26" s="24"/>
      <c r="H26" s="24"/>
      <c r="I26" s="193"/>
      <c r="J26" s="40"/>
      <c r="K26" s="192"/>
      <c r="L26" s="24"/>
      <c r="M26" s="24"/>
      <c r="N26" s="24"/>
      <c r="O26" s="24"/>
      <c r="P26" s="24"/>
      <c r="Q26" s="20">
        <v>25</v>
      </c>
      <c r="R26" s="23">
        <f t="shared" si="2"/>
        <v>30</v>
      </c>
      <c r="S26" s="40">
        <f t="shared" si="0"/>
        <v>55</v>
      </c>
      <c r="T26" s="42" t="s">
        <v>30</v>
      </c>
      <c r="U26" s="172">
        <v>2</v>
      </c>
      <c r="V26" s="40">
        <v>1.5</v>
      </c>
      <c r="W26" s="40"/>
      <c r="X26" s="40"/>
      <c r="Y26" s="40">
        <v>2</v>
      </c>
      <c r="Z26" s="173"/>
      <c r="AA26" s="174"/>
      <c r="AB26" s="40"/>
      <c r="AC26" s="171"/>
      <c r="AD26" s="171"/>
      <c r="AE26" s="171"/>
      <c r="AF26" s="171"/>
      <c r="AG26" s="171"/>
      <c r="AH26" s="171"/>
      <c r="AI26" s="12"/>
      <c r="AJ26" s="12"/>
      <c r="AK26" s="12"/>
      <c r="AL26" s="12"/>
      <c r="AM26" s="12"/>
      <c r="AN26" s="12"/>
      <c r="AO26" s="23"/>
      <c r="AP26" s="40"/>
      <c r="AQ26" s="42"/>
      <c r="AR26" s="172"/>
      <c r="AS26" s="40"/>
      <c r="AT26" s="40"/>
      <c r="AU26" s="40"/>
      <c r="AV26" s="40"/>
      <c r="AW26" s="173"/>
      <c r="AX26" s="98">
        <f t="shared" si="1"/>
        <v>55</v>
      </c>
      <c r="AY26" s="13">
        <f t="shared" si="3"/>
        <v>2</v>
      </c>
    </row>
    <row r="27" spans="1:51" s="1" customFormat="1" ht="25.5" customHeight="1">
      <c r="A27" s="9">
        <v>12</v>
      </c>
      <c r="B27" s="10" t="s">
        <v>28</v>
      </c>
      <c r="C27" s="181" t="s">
        <v>120</v>
      </c>
      <c r="D27" s="289"/>
      <c r="E27" s="18"/>
      <c r="F27" s="18"/>
      <c r="G27" s="18"/>
      <c r="H27" s="18"/>
      <c r="I27" s="85"/>
      <c r="J27" s="42"/>
      <c r="K27" s="289"/>
      <c r="L27" s="18"/>
      <c r="M27" s="18"/>
      <c r="N27" s="18"/>
      <c r="O27" s="18"/>
      <c r="P27" s="18"/>
      <c r="Q27" s="18"/>
      <c r="R27" s="23"/>
      <c r="S27" s="40"/>
      <c r="T27" s="42"/>
      <c r="U27" s="276"/>
      <c r="V27" s="42"/>
      <c r="W27" s="42"/>
      <c r="X27" s="42"/>
      <c r="Y27" s="42"/>
      <c r="Z27" s="277"/>
      <c r="AA27" s="255">
        <v>15</v>
      </c>
      <c r="AB27" s="41">
        <v>15</v>
      </c>
      <c r="AC27" s="171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1">
        <v>25</v>
      </c>
      <c r="AO27" s="23">
        <f>SUM(AA27:AL27)</f>
        <v>30</v>
      </c>
      <c r="AP27" s="40">
        <f>SUM(AA27:AN27)</f>
        <v>55</v>
      </c>
      <c r="AQ27" s="42" t="s">
        <v>30</v>
      </c>
      <c r="AR27" s="172">
        <v>3</v>
      </c>
      <c r="AS27" s="40">
        <v>2.5</v>
      </c>
      <c r="AT27" s="40"/>
      <c r="AU27" s="40"/>
      <c r="AV27" s="40"/>
      <c r="AW27" s="173"/>
      <c r="AX27" s="98">
        <f t="shared" si="1"/>
        <v>55</v>
      </c>
      <c r="AY27" s="13">
        <f t="shared" si="3"/>
        <v>3</v>
      </c>
    </row>
    <row r="28" spans="1:51" s="1" customFormat="1" ht="15" customHeight="1">
      <c r="A28" s="9">
        <v>13</v>
      </c>
      <c r="B28" s="10" t="s">
        <v>28</v>
      </c>
      <c r="C28" s="181" t="s">
        <v>41</v>
      </c>
      <c r="D28" s="290"/>
      <c r="E28" s="19"/>
      <c r="F28" s="12"/>
      <c r="G28" s="12"/>
      <c r="H28" s="12"/>
      <c r="I28" s="23"/>
      <c r="J28" s="40"/>
      <c r="K28" s="171"/>
      <c r="L28" s="12"/>
      <c r="M28" s="12"/>
      <c r="N28" s="12"/>
      <c r="O28" s="12"/>
      <c r="P28" s="12"/>
      <c r="Q28" s="19"/>
      <c r="R28" s="23"/>
      <c r="S28" s="40"/>
      <c r="T28" s="42"/>
      <c r="U28" s="172"/>
      <c r="V28" s="40"/>
      <c r="W28" s="40"/>
      <c r="X28" s="40"/>
      <c r="Y28" s="40"/>
      <c r="Z28" s="173"/>
      <c r="AA28" s="255">
        <v>15</v>
      </c>
      <c r="AB28" s="41"/>
      <c r="AC28" s="171">
        <v>20</v>
      </c>
      <c r="AD28" s="171"/>
      <c r="AE28" s="171"/>
      <c r="AF28" s="171"/>
      <c r="AG28" s="171"/>
      <c r="AH28" s="171"/>
      <c r="AI28" s="12"/>
      <c r="AJ28" s="12"/>
      <c r="AK28" s="12"/>
      <c r="AL28" s="12"/>
      <c r="AM28" s="12"/>
      <c r="AN28" s="11">
        <v>30</v>
      </c>
      <c r="AO28" s="23">
        <f>SUM(AA28:AL28)</f>
        <v>35</v>
      </c>
      <c r="AP28" s="40">
        <f>SUM(AA28:AN28)</f>
        <v>65</v>
      </c>
      <c r="AQ28" s="42" t="s">
        <v>30</v>
      </c>
      <c r="AR28" s="172">
        <v>3</v>
      </c>
      <c r="AS28" s="40">
        <v>2.5</v>
      </c>
      <c r="AT28" s="40"/>
      <c r="AU28" s="40"/>
      <c r="AV28" s="40">
        <v>3</v>
      </c>
      <c r="AW28" s="173"/>
      <c r="AX28" s="98">
        <f t="shared" si="1"/>
        <v>65</v>
      </c>
      <c r="AY28" s="13">
        <f t="shared" si="3"/>
        <v>3</v>
      </c>
    </row>
    <row r="29" spans="1:51" s="1" customFormat="1" ht="25.5">
      <c r="A29" s="9"/>
      <c r="B29" s="10"/>
      <c r="C29" s="181" t="s">
        <v>126</v>
      </c>
      <c r="D29" s="291">
        <v>15</v>
      </c>
      <c r="E29" s="292">
        <v>15</v>
      </c>
      <c r="F29" s="33"/>
      <c r="G29" s="33"/>
      <c r="H29" s="33"/>
      <c r="I29" s="293"/>
      <c r="J29" s="40"/>
      <c r="K29" s="278"/>
      <c r="L29" s="33"/>
      <c r="M29" s="33"/>
      <c r="N29" s="33"/>
      <c r="O29" s="33"/>
      <c r="P29" s="33"/>
      <c r="Q29" s="292"/>
      <c r="R29" s="23">
        <f t="shared" si="2"/>
        <v>30</v>
      </c>
      <c r="S29" s="40">
        <f t="shared" si="0"/>
        <v>30</v>
      </c>
      <c r="T29" s="42"/>
      <c r="U29" s="172"/>
      <c r="V29" s="40"/>
      <c r="W29" s="40"/>
      <c r="X29" s="40"/>
      <c r="Y29" s="40"/>
      <c r="Z29" s="173"/>
      <c r="AA29" s="255"/>
      <c r="AB29" s="41"/>
      <c r="AC29" s="171"/>
      <c r="AD29" s="171"/>
      <c r="AE29" s="171"/>
      <c r="AF29" s="171"/>
      <c r="AG29" s="171"/>
      <c r="AH29" s="171"/>
      <c r="AI29" s="12"/>
      <c r="AJ29" s="12"/>
      <c r="AK29" s="12"/>
      <c r="AL29" s="12"/>
      <c r="AM29" s="12"/>
      <c r="AN29" s="20"/>
      <c r="AO29" s="23"/>
      <c r="AP29" s="40"/>
      <c r="AQ29" s="42"/>
      <c r="AR29" s="172"/>
      <c r="AS29" s="40"/>
      <c r="AT29" s="40"/>
      <c r="AU29" s="40"/>
      <c r="AV29" s="40"/>
      <c r="AW29" s="173"/>
      <c r="AX29" s="98">
        <f t="shared" si="1"/>
        <v>30</v>
      </c>
      <c r="AY29" s="13">
        <f t="shared" si="3"/>
        <v>0</v>
      </c>
    </row>
    <row r="30" spans="1:51" s="1" customFormat="1" ht="25.5">
      <c r="A30" s="9">
        <v>14</v>
      </c>
      <c r="B30" s="10" t="s">
        <v>28</v>
      </c>
      <c r="C30" s="181" t="s">
        <v>121</v>
      </c>
      <c r="D30" s="294"/>
      <c r="E30" s="26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26"/>
      <c r="R30" s="23"/>
      <c r="S30" s="40"/>
      <c r="T30" s="42"/>
      <c r="U30" s="172"/>
      <c r="V30" s="40"/>
      <c r="W30" s="40"/>
      <c r="X30" s="40"/>
      <c r="Y30" s="40"/>
      <c r="Z30" s="173"/>
      <c r="AA30" s="255">
        <v>20</v>
      </c>
      <c r="AB30" s="41">
        <v>15</v>
      </c>
      <c r="AC30" s="171"/>
      <c r="AD30" s="171"/>
      <c r="AE30" s="171"/>
      <c r="AF30" s="171"/>
      <c r="AG30" s="171"/>
      <c r="AH30" s="171"/>
      <c r="AI30" s="12"/>
      <c r="AJ30" s="12"/>
      <c r="AK30" s="12"/>
      <c r="AL30" s="12"/>
      <c r="AM30" s="12"/>
      <c r="AN30" s="20">
        <v>15</v>
      </c>
      <c r="AO30" s="23">
        <f>SUM(AA30:AL30)</f>
        <v>35</v>
      </c>
      <c r="AP30" s="40">
        <f>SUM(AA30:AN30)</f>
        <v>50</v>
      </c>
      <c r="AQ30" s="42" t="s">
        <v>30</v>
      </c>
      <c r="AR30" s="172">
        <v>3</v>
      </c>
      <c r="AS30" s="40">
        <v>3</v>
      </c>
      <c r="AT30" s="40"/>
      <c r="AU30" s="40"/>
      <c r="AV30" s="40">
        <v>3</v>
      </c>
      <c r="AW30" s="173"/>
      <c r="AX30" s="98">
        <f t="shared" si="1"/>
        <v>50</v>
      </c>
      <c r="AY30" s="13">
        <f t="shared" si="3"/>
        <v>3</v>
      </c>
    </row>
    <row r="31" spans="1:51" s="1" customFormat="1" ht="15" customHeight="1">
      <c r="A31" s="9">
        <v>15</v>
      </c>
      <c r="B31" s="10" t="s">
        <v>44</v>
      </c>
      <c r="C31" s="184" t="s">
        <v>45</v>
      </c>
      <c r="D31" s="185"/>
      <c r="E31" s="14"/>
      <c r="F31" s="12"/>
      <c r="G31" s="12"/>
      <c r="H31" s="12"/>
      <c r="I31" s="12"/>
      <c r="J31" s="12"/>
      <c r="K31" s="12"/>
      <c r="L31" s="12"/>
      <c r="M31" s="12">
        <v>30</v>
      </c>
      <c r="N31" s="12"/>
      <c r="O31" s="12"/>
      <c r="P31" s="12"/>
      <c r="Q31" s="14">
        <v>25</v>
      </c>
      <c r="R31" s="23">
        <f t="shared" si="2"/>
        <v>30</v>
      </c>
      <c r="S31" s="40">
        <f t="shared" si="0"/>
        <v>55</v>
      </c>
      <c r="T31" s="42" t="s">
        <v>30</v>
      </c>
      <c r="U31" s="172">
        <v>2</v>
      </c>
      <c r="V31" s="40">
        <v>1.5</v>
      </c>
      <c r="W31" s="40">
        <v>2</v>
      </c>
      <c r="X31" s="40"/>
      <c r="Y31" s="40"/>
      <c r="Z31" s="173"/>
      <c r="AA31" s="261"/>
      <c r="AB31" s="110"/>
      <c r="AC31" s="171"/>
      <c r="AD31" s="171"/>
      <c r="AE31" s="171"/>
      <c r="AF31" s="171"/>
      <c r="AG31" s="171"/>
      <c r="AH31" s="171"/>
      <c r="AI31" s="12"/>
      <c r="AJ31" s="12"/>
      <c r="AK31" s="12"/>
      <c r="AL31" s="12"/>
      <c r="AM31" s="23"/>
      <c r="AN31" s="14"/>
      <c r="AO31" s="23"/>
      <c r="AP31" s="40"/>
      <c r="AQ31" s="42"/>
      <c r="AR31" s="172"/>
      <c r="AS31" s="40"/>
      <c r="AT31" s="40"/>
      <c r="AU31" s="40"/>
      <c r="AV31" s="40"/>
      <c r="AW31" s="173"/>
      <c r="AX31" s="98">
        <f t="shared" si="1"/>
        <v>55</v>
      </c>
      <c r="AY31" s="13">
        <f t="shared" si="3"/>
        <v>2</v>
      </c>
    </row>
    <row r="32" spans="1:51" s="1" customFormat="1" ht="30" customHeight="1">
      <c r="A32" s="9">
        <v>16</v>
      </c>
      <c r="B32" s="10" t="s">
        <v>44</v>
      </c>
      <c r="C32" s="178" t="s">
        <v>122</v>
      </c>
      <c r="D32" s="185">
        <v>15</v>
      </c>
      <c r="E32" s="14">
        <v>15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4">
        <v>30</v>
      </c>
      <c r="R32" s="23">
        <f t="shared" si="2"/>
        <v>30</v>
      </c>
      <c r="S32" s="40">
        <f t="shared" si="0"/>
        <v>60</v>
      </c>
      <c r="T32" s="42" t="s">
        <v>46</v>
      </c>
      <c r="U32" s="172">
        <v>2</v>
      </c>
      <c r="V32" s="40">
        <v>1.5</v>
      </c>
      <c r="W32" s="40">
        <v>2</v>
      </c>
      <c r="X32" s="40"/>
      <c r="Y32" s="40">
        <v>2</v>
      </c>
      <c r="Z32" s="173"/>
      <c r="AA32" s="261"/>
      <c r="AB32" s="110"/>
      <c r="AC32" s="171"/>
      <c r="AD32" s="171"/>
      <c r="AE32" s="171"/>
      <c r="AF32" s="171"/>
      <c r="AG32" s="171"/>
      <c r="AH32" s="171"/>
      <c r="AI32" s="12"/>
      <c r="AJ32" s="12"/>
      <c r="AK32" s="12"/>
      <c r="AL32" s="12"/>
      <c r="AM32" s="23"/>
      <c r="AN32" s="295"/>
      <c r="AO32" s="23"/>
      <c r="AP32" s="40"/>
      <c r="AQ32" s="42"/>
      <c r="AR32" s="172"/>
      <c r="AS32" s="40"/>
      <c r="AT32" s="40"/>
      <c r="AU32" s="40"/>
      <c r="AV32" s="40"/>
      <c r="AW32" s="173"/>
      <c r="AX32" s="98">
        <f t="shared" si="1"/>
        <v>60</v>
      </c>
      <c r="AY32" s="13">
        <f t="shared" si="3"/>
        <v>2</v>
      </c>
    </row>
    <row r="33" spans="1:51" s="1" customFormat="1" ht="49.5" customHeight="1">
      <c r="A33" s="9">
        <v>17</v>
      </c>
      <c r="B33" s="10" t="s">
        <v>44</v>
      </c>
      <c r="C33" s="178" t="s">
        <v>123</v>
      </c>
      <c r="D33" s="185">
        <v>15</v>
      </c>
      <c r="E33" s="14">
        <v>15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4">
        <v>25</v>
      </c>
      <c r="R33" s="23">
        <f t="shared" si="2"/>
        <v>30</v>
      </c>
      <c r="S33" s="40">
        <f t="shared" si="0"/>
        <v>55</v>
      </c>
      <c r="T33" s="42" t="s">
        <v>46</v>
      </c>
      <c r="U33" s="172">
        <v>2</v>
      </c>
      <c r="V33" s="40">
        <v>1.5</v>
      </c>
      <c r="W33" s="40">
        <v>2</v>
      </c>
      <c r="X33" s="40"/>
      <c r="Y33" s="40"/>
      <c r="Z33" s="173"/>
      <c r="AA33" s="261"/>
      <c r="AB33" s="110"/>
      <c r="AC33" s="171"/>
      <c r="AD33" s="171"/>
      <c r="AE33" s="171"/>
      <c r="AF33" s="171"/>
      <c r="AG33" s="171"/>
      <c r="AH33" s="171"/>
      <c r="AI33" s="12"/>
      <c r="AJ33" s="12"/>
      <c r="AK33" s="12"/>
      <c r="AL33" s="12"/>
      <c r="AM33" s="23"/>
      <c r="AN33" s="295"/>
      <c r="AO33" s="23"/>
      <c r="AP33" s="40"/>
      <c r="AQ33" s="42"/>
      <c r="AR33" s="172"/>
      <c r="AS33" s="40"/>
      <c r="AT33" s="40"/>
      <c r="AU33" s="40"/>
      <c r="AV33" s="40"/>
      <c r="AW33" s="173"/>
      <c r="AX33" s="98">
        <f t="shared" si="1"/>
        <v>55</v>
      </c>
      <c r="AY33" s="13">
        <f t="shared" si="3"/>
        <v>2</v>
      </c>
    </row>
    <row r="34" spans="1:51" s="1" customFormat="1" ht="39.75" customHeight="1">
      <c r="A34" s="9">
        <v>18</v>
      </c>
      <c r="B34" s="10" t="s">
        <v>44</v>
      </c>
      <c r="C34" s="178" t="s">
        <v>60</v>
      </c>
      <c r="D34" s="185">
        <v>15</v>
      </c>
      <c r="E34" s="14">
        <v>15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4">
        <v>35</v>
      </c>
      <c r="R34" s="23">
        <f t="shared" si="2"/>
        <v>30</v>
      </c>
      <c r="S34" s="40">
        <f t="shared" si="0"/>
        <v>65</v>
      </c>
      <c r="T34" s="42" t="s">
        <v>46</v>
      </c>
      <c r="U34" s="172">
        <v>2.5</v>
      </c>
      <c r="V34" s="40">
        <v>1.5</v>
      </c>
      <c r="W34" s="40">
        <v>2.5</v>
      </c>
      <c r="X34" s="40"/>
      <c r="Y34" s="40"/>
      <c r="Z34" s="173"/>
      <c r="AA34" s="261"/>
      <c r="AB34" s="110"/>
      <c r="AC34" s="171"/>
      <c r="AD34" s="171"/>
      <c r="AE34" s="171"/>
      <c r="AF34" s="171"/>
      <c r="AG34" s="171"/>
      <c r="AH34" s="171"/>
      <c r="AI34" s="12"/>
      <c r="AJ34" s="12"/>
      <c r="AK34" s="12"/>
      <c r="AL34" s="12"/>
      <c r="AM34" s="23"/>
      <c r="AN34" s="295"/>
      <c r="AO34" s="23"/>
      <c r="AP34" s="40"/>
      <c r="AQ34" s="42"/>
      <c r="AR34" s="172"/>
      <c r="AS34" s="40"/>
      <c r="AT34" s="40"/>
      <c r="AU34" s="40"/>
      <c r="AV34" s="40"/>
      <c r="AW34" s="173"/>
      <c r="AX34" s="98">
        <f t="shared" si="1"/>
        <v>65</v>
      </c>
      <c r="AY34" s="13">
        <f t="shared" si="3"/>
        <v>2.5</v>
      </c>
    </row>
    <row r="35" spans="1:51" s="1" customFormat="1" ht="40.5" customHeight="1">
      <c r="A35" s="9">
        <v>19</v>
      </c>
      <c r="B35" s="10" t="s">
        <v>44</v>
      </c>
      <c r="C35" s="178" t="s">
        <v>124</v>
      </c>
      <c r="D35" s="185">
        <v>15</v>
      </c>
      <c r="E35" s="14">
        <v>15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22">
        <v>35</v>
      </c>
      <c r="R35" s="23">
        <f t="shared" si="2"/>
        <v>30</v>
      </c>
      <c r="S35" s="40">
        <f t="shared" si="0"/>
        <v>65</v>
      </c>
      <c r="T35" s="42" t="s">
        <v>46</v>
      </c>
      <c r="U35" s="172">
        <v>2.5</v>
      </c>
      <c r="V35" s="40">
        <v>1.5</v>
      </c>
      <c r="W35" s="40">
        <v>2.5</v>
      </c>
      <c r="X35" s="40"/>
      <c r="Y35" s="40">
        <v>2.5</v>
      </c>
      <c r="Z35" s="173"/>
      <c r="AA35" s="261"/>
      <c r="AB35" s="110"/>
      <c r="AC35" s="171"/>
      <c r="AD35" s="171"/>
      <c r="AE35" s="171"/>
      <c r="AF35" s="171"/>
      <c r="AG35" s="171"/>
      <c r="AH35" s="171"/>
      <c r="AI35" s="12"/>
      <c r="AJ35" s="12"/>
      <c r="AK35" s="12"/>
      <c r="AL35" s="12"/>
      <c r="AM35" s="23"/>
      <c r="AN35" s="295"/>
      <c r="AO35" s="23"/>
      <c r="AP35" s="40"/>
      <c r="AQ35" s="42"/>
      <c r="AR35" s="172"/>
      <c r="AS35" s="40"/>
      <c r="AT35" s="40"/>
      <c r="AU35" s="40"/>
      <c r="AV35" s="40"/>
      <c r="AW35" s="173"/>
      <c r="AX35" s="98">
        <f t="shared" si="1"/>
        <v>65</v>
      </c>
      <c r="AY35" s="13">
        <f t="shared" si="3"/>
        <v>2.5</v>
      </c>
    </row>
    <row r="36" spans="1:51" s="1" customFormat="1" ht="15" customHeight="1">
      <c r="A36" s="9">
        <v>21</v>
      </c>
      <c r="B36" s="10" t="s">
        <v>50</v>
      </c>
      <c r="C36" s="189" t="s">
        <v>51</v>
      </c>
      <c r="D36" s="185"/>
      <c r="E36" s="14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4"/>
      <c r="R36" s="23"/>
      <c r="S36" s="40"/>
      <c r="T36" s="42"/>
      <c r="U36" s="172"/>
      <c r="V36" s="40"/>
      <c r="W36" s="40"/>
      <c r="X36" s="40"/>
      <c r="Y36" s="40"/>
      <c r="Z36" s="173"/>
      <c r="AA36" s="255">
        <v>15</v>
      </c>
      <c r="AB36" s="41">
        <v>15</v>
      </c>
      <c r="AC36" s="171"/>
      <c r="AD36" s="171"/>
      <c r="AE36" s="171"/>
      <c r="AF36" s="171"/>
      <c r="AG36" s="171"/>
      <c r="AH36" s="171"/>
      <c r="AI36" s="12"/>
      <c r="AJ36" s="12"/>
      <c r="AK36" s="12"/>
      <c r="AL36" s="12"/>
      <c r="AM36" s="12"/>
      <c r="AN36" s="296">
        <v>25</v>
      </c>
      <c r="AO36" s="23">
        <f>SUM(AA36:AL36)</f>
        <v>30</v>
      </c>
      <c r="AP36" s="40">
        <f>SUM(AA36:AN36)</f>
        <v>55</v>
      </c>
      <c r="AQ36" s="42" t="s">
        <v>49</v>
      </c>
      <c r="AR36" s="172">
        <v>3</v>
      </c>
      <c r="AS36" s="40">
        <v>2.5</v>
      </c>
      <c r="AT36" s="40">
        <v>3</v>
      </c>
      <c r="AU36" s="40"/>
      <c r="AV36" s="40"/>
      <c r="AW36" s="173"/>
      <c r="AX36" s="98">
        <f t="shared" si="1"/>
        <v>55</v>
      </c>
      <c r="AY36" s="13">
        <f t="shared" si="3"/>
        <v>3</v>
      </c>
    </row>
    <row r="37" spans="1:51" s="1" customFormat="1" ht="17.25" customHeight="1">
      <c r="A37" s="9">
        <v>22</v>
      </c>
      <c r="B37" s="10" t="s">
        <v>50</v>
      </c>
      <c r="C37" s="187" t="s">
        <v>52</v>
      </c>
      <c r="D37" s="185"/>
      <c r="E37" s="14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4"/>
      <c r="R37" s="23"/>
      <c r="S37" s="40"/>
      <c r="T37" s="42"/>
      <c r="U37" s="172"/>
      <c r="V37" s="40"/>
      <c r="W37" s="40"/>
      <c r="X37" s="40"/>
      <c r="Y37" s="40"/>
      <c r="Z37" s="173"/>
      <c r="AA37" s="255">
        <v>15</v>
      </c>
      <c r="AB37" s="41">
        <v>15</v>
      </c>
      <c r="AC37" s="171"/>
      <c r="AD37" s="171"/>
      <c r="AE37" s="171"/>
      <c r="AF37" s="171"/>
      <c r="AG37" s="171"/>
      <c r="AH37" s="171"/>
      <c r="AI37" s="12"/>
      <c r="AJ37" s="12"/>
      <c r="AK37" s="12"/>
      <c r="AL37" s="12"/>
      <c r="AM37" s="12"/>
      <c r="AN37" s="297">
        <v>25</v>
      </c>
      <c r="AO37" s="23">
        <f>SUM(AA37:AL37)</f>
        <v>30</v>
      </c>
      <c r="AP37" s="40">
        <f>SUM(AA37:AN37)</f>
        <v>55</v>
      </c>
      <c r="AQ37" s="42" t="s">
        <v>49</v>
      </c>
      <c r="AR37" s="172">
        <v>3</v>
      </c>
      <c r="AS37" s="40">
        <v>2.5</v>
      </c>
      <c r="AT37" s="40">
        <v>3</v>
      </c>
      <c r="AU37" s="40"/>
      <c r="AV37" s="40"/>
      <c r="AW37" s="173"/>
      <c r="AX37" s="98">
        <f t="shared" si="1"/>
        <v>55</v>
      </c>
      <c r="AY37" s="13">
        <f t="shared" si="3"/>
        <v>3</v>
      </c>
    </row>
    <row r="38" spans="1:51" s="1" customFormat="1" ht="29.25" customHeight="1">
      <c r="A38" s="9">
        <v>23</v>
      </c>
      <c r="B38" s="10" t="s">
        <v>50</v>
      </c>
      <c r="C38" s="181" t="s">
        <v>134</v>
      </c>
      <c r="D38" s="171"/>
      <c r="E38" s="171">
        <v>5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v>20</v>
      </c>
      <c r="R38" s="23">
        <f t="shared" si="2"/>
        <v>5</v>
      </c>
      <c r="S38" s="40">
        <f t="shared" si="0"/>
        <v>25</v>
      </c>
      <c r="T38" s="42"/>
      <c r="U38" s="172">
        <v>2</v>
      </c>
      <c r="V38" s="40">
        <v>0.5</v>
      </c>
      <c r="W38" s="40">
        <v>2</v>
      </c>
      <c r="X38" s="40"/>
      <c r="Y38" s="40">
        <v>2</v>
      </c>
      <c r="Z38" s="173"/>
      <c r="AA38" s="255"/>
      <c r="AB38" s="41"/>
      <c r="AC38" s="171"/>
      <c r="AD38" s="171"/>
      <c r="AE38" s="171"/>
      <c r="AF38" s="171"/>
      <c r="AG38" s="171"/>
      <c r="AH38" s="171"/>
      <c r="AI38" s="12"/>
      <c r="AJ38" s="12"/>
      <c r="AK38" s="12"/>
      <c r="AL38" s="12"/>
      <c r="AM38" s="12"/>
      <c r="AN38" s="298"/>
      <c r="AO38" s="23"/>
      <c r="AP38" s="40"/>
      <c r="AQ38" s="42"/>
      <c r="AR38" s="276"/>
      <c r="AS38" s="42"/>
      <c r="AT38" s="42"/>
      <c r="AU38" s="42"/>
      <c r="AV38" s="42"/>
      <c r="AW38" s="277"/>
      <c r="AX38" s="98">
        <f t="shared" si="1"/>
        <v>25</v>
      </c>
      <c r="AY38" s="13">
        <f t="shared" si="3"/>
        <v>2</v>
      </c>
    </row>
    <row r="39" spans="1:51" s="1" customFormat="1" ht="29.25" customHeight="1">
      <c r="A39" s="9"/>
      <c r="B39" s="10" t="s">
        <v>50</v>
      </c>
      <c r="C39" s="181" t="s">
        <v>135</v>
      </c>
      <c r="D39" s="171"/>
      <c r="E39" s="171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23"/>
      <c r="S39" s="40"/>
      <c r="T39" s="42"/>
      <c r="U39" s="172"/>
      <c r="V39" s="40"/>
      <c r="W39" s="40"/>
      <c r="X39" s="40"/>
      <c r="Y39" s="40"/>
      <c r="Z39" s="173"/>
      <c r="AA39" s="255"/>
      <c r="AB39" s="41">
        <v>5</v>
      </c>
      <c r="AC39" s="171"/>
      <c r="AD39" s="171"/>
      <c r="AE39" s="171"/>
      <c r="AF39" s="171"/>
      <c r="AG39" s="171"/>
      <c r="AH39" s="171"/>
      <c r="AI39" s="12"/>
      <c r="AJ39" s="12"/>
      <c r="AK39" s="12"/>
      <c r="AL39" s="12"/>
      <c r="AM39" s="12"/>
      <c r="AN39" s="11">
        <v>35</v>
      </c>
      <c r="AO39" s="23">
        <f>SUM(AA39:AL39)</f>
        <v>5</v>
      </c>
      <c r="AP39" s="40">
        <f>SUM(AA39:AN39)</f>
        <v>40</v>
      </c>
      <c r="AQ39" s="42" t="s">
        <v>49</v>
      </c>
      <c r="AR39" s="172">
        <v>4</v>
      </c>
      <c r="AS39" s="40">
        <v>0.5</v>
      </c>
      <c r="AT39" s="40"/>
      <c r="AU39" s="40"/>
      <c r="AV39" s="40">
        <v>4</v>
      </c>
      <c r="AW39" s="173"/>
      <c r="AX39" s="98">
        <f t="shared" si="1"/>
        <v>40</v>
      </c>
      <c r="AY39" s="13">
        <f t="shared" si="3"/>
        <v>4</v>
      </c>
    </row>
    <row r="40" spans="1:51" s="1" customFormat="1" ht="31.5" customHeight="1" thickBot="1">
      <c r="A40" s="9">
        <v>24</v>
      </c>
      <c r="B40" s="10" t="str">
        <f>'1- Zarzadzanie'!$B$42</f>
        <v>wolnego wyboru/ fakultatywne</v>
      </c>
      <c r="C40" s="299" t="s">
        <v>127</v>
      </c>
      <c r="D40" s="171"/>
      <c r="E40" s="171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23"/>
      <c r="S40" s="40"/>
      <c r="T40" s="114"/>
      <c r="U40" s="201"/>
      <c r="V40" s="194"/>
      <c r="W40" s="194"/>
      <c r="X40" s="194"/>
      <c r="Y40" s="194"/>
      <c r="Z40" s="228"/>
      <c r="AA40" s="200"/>
      <c r="AB40" s="194"/>
      <c r="AC40" s="192"/>
      <c r="AD40" s="171"/>
      <c r="AE40" s="171"/>
      <c r="AF40" s="171"/>
      <c r="AG40" s="171"/>
      <c r="AH40" s="171"/>
      <c r="AI40" s="12"/>
      <c r="AJ40" s="12"/>
      <c r="AK40" s="12"/>
      <c r="AL40" s="12"/>
      <c r="AM40" s="12">
        <v>80</v>
      </c>
      <c r="AN40" s="12"/>
      <c r="AO40" s="23"/>
      <c r="AP40" s="40">
        <f>SUM(AA40:AN40)</f>
        <v>80</v>
      </c>
      <c r="AQ40" s="114" t="s">
        <v>49</v>
      </c>
      <c r="AR40" s="201">
        <v>5</v>
      </c>
      <c r="AS40" s="194">
        <v>0</v>
      </c>
      <c r="AT40" s="194">
        <v>5</v>
      </c>
      <c r="AU40" s="194"/>
      <c r="AV40" s="194">
        <v>5</v>
      </c>
      <c r="AW40" s="228"/>
      <c r="AX40" s="98">
        <f t="shared" si="1"/>
        <v>80</v>
      </c>
      <c r="AY40" s="13">
        <f t="shared" si="3"/>
        <v>5</v>
      </c>
    </row>
    <row r="41" spans="1:51" s="1" customFormat="1" ht="15" customHeight="1" thickBot="1">
      <c r="A41" s="305" t="s">
        <v>53</v>
      </c>
      <c r="B41" s="305"/>
      <c r="C41" s="316"/>
      <c r="D41" s="28">
        <f aca="true" t="shared" si="4" ref="D41:AY41">SUM(D17:D40)</f>
        <v>195</v>
      </c>
      <c r="E41" s="28">
        <f t="shared" si="4"/>
        <v>200</v>
      </c>
      <c r="F41" s="28">
        <f t="shared" si="4"/>
        <v>0</v>
      </c>
      <c r="G41" s="28">
        <f t="shared" si="4"/>
        <v>0</v>
      </c>
      <c r="H41" s="28">
        <f t="shared" si="4"/>
        <v>0</v>
      </c>
      <c r="I41" s="28">
        <f t="shared" si="4"/>
        <v>0</v>
      </c>
      <c r="J41" s="28">
        <f t="shared" si="4"/>
        <v>0</v>
      </c>
      <c r="K41" s="28">
        <f t="shared" si="4"/>
        <v>0</v>
      </c>
      <c r="L41" s="28">
        <f t="shared" si="4"/>
        <v>0</v>
      </c>
      <c r="M41" s="28">
        <f t="shared" si="4"/>
        <v>30</v>
      </c>
      <c r="N41" s="28">
        <f t="shared" si="4"/>
        <v>0</v>
      </c>
      <c r="O41" s="28">
        <f t="shared" si="4"/>
        <v>0</v>
      </c>
      <c r="P41" s="28">
        <f t="shared" si="4"/>
        <v>0</v>
      </c>
      <c r="Q41" s="28">
        <f t="shared" si="4"/>
        <v>365</v>
      </c>
      <c r="R41" s="28">
        <f t="shared" si="4"/>
        <v>425</v>
      </c>
      <c r="S41" s="28">
        <f t="shared" si="4"/>
        <v>790</v>
      </c>
      <c r="T41" s="28"/>
      <c r="U41" s="28">
        <f t="shared" si="4"/>
        <v>30</v>
      </c>
      <c r="V41" s="28">
        <f t="shared" si="4"/>
        <v>21</v>
      </c>
      <c r="W41" s="28">
        <f t="shared" si="4"/>
        <v>13</v>
      </c>
      <c r="X41" s="28">
        <f t="shared" si="4"/>
        <v>8</v>
      </c>
      <c r="Y41" s="28">
        <f t="shared" si="4"/>
        <v>16.5</v>
      </c>
      <c r="Z41" s="28">
        <f t="shared" si="4"/>
        <v>0</v>
      </c>
      <c r="AA41" s="28">
        <f t="shared" si="4"/>
        <v>110</v>
      </c>
      <c r="AB41" s="28">
        <f t="shared" si="4"/>
        <v>65</v>
      </c>
      <c r="AC41" s="28">
        <f t="shared" si="4"/>
        <v>60</v>
      </c>
      <c r="AD41" s="28">
        <f t="shared" si="4"/>
        <v>0</v>
      </c>
      <c r="AE41" s="28">
        <f t="shared" si="4"/>
        <v>0</v>
      </c>
      <c r="AF41" s="28">
        <f t="shared" si="4"/>
        <v>0</v>
      </c>
      <c r="AG41" s="28">
        <f t="shared" si="4"/>
        <v>0</v>
      </c>
      <c r="AH41" s="28">
        <f t="shared" si="4"/>
        <v>0</v>
      </c>
      <c r="AI41" s="28">
        <f t="shared" si="4"/>
        <v>0</v>
      </c>
      <c r="AJ41" s="28">
        <f t="shared" si="4"/>
        <v>0</v>
      </c>
      <c r="AK41" s="28">
        <f t="shared" si="4"/>
        <v>0</v>
      </c>
      <c r="AL41" s="28">
        <f t="shared" si="4"/>
        <v>0</v>
      </c>
      <c r="AM41" s="28">
        <f t="shared" si="4"/>
        <v>80</v>
      </c>
      <c r="AN41" s="28">
        <f t="shared" si="4"/>
        <v>195</v>
      </c>
      <c r="AO41" s="28">
        <f t="shared" si="4"/>
        <v>235</v>
      </c>
      <c r="AP41" s="28">
        <f t="shared" si="4"/>
        <v>510</v>
      </c>
      <c r="AQ41" s="28"/>
      <c r="AR41" s="28">
        <f t="shared" si="4"/>
        <v>30</v>
      </c>
      <c r="AS41" s="28">
        <f t="shared" si="4"/>
        <v>18.5</v>
      </c>
      <c r="AT41" s="28">
        <f t="shared" si="4"/>
        <v>11</v>
      </c>
      <c r="AU41" s="28">
        <f t="shared" si="4"/>
        <v>3</v>
      </c>
      <c r="AV41" s="28">
        <f t="shared" si="4"/>
        <v>21</v>
      </c>
      <c r="AW41" s="28">
        <f t="shared" si="4"/>
        <v>0</v>
      </c>
      <c r="AX41" s="29">
        <f t="shared" si="4"/>
        <v>1300</v>
      </c>
      <c r="AY41" s="29">
        <f t="shared" si="4"/>
        <v>60</v>
      </c>
    </row>
    <row r="42" spans="3:44" s="1" customFormat="1" ht="12.75">
      <c r="C42" s="30" t="s">
        <v>54</v>
      </c>
      <c r="U42" s="162"/>
      <c r="AR42" s="162"/>
    </row>
    <row r="43" spans="3:44" s="1" customFormat="1" ht="12.75">
      <c r="C43" s="30" t="s">
        <v>55</v>
      </c>
      <c r="U43" s="162"/>
      <c r="AR43" s="162"/>
    </row>
    <row r="44" spans="14:44" s="1" customFormat="1" ht="12.75">
      <c r="N44" s="35"/>
      <c r="U44" s="90"/>
      <c r="AK44" s="35"/>
      <c r="AR44" s="90"/>
    </row>
    <row r="45" spans="14:44" s="1" customFormat="1" ht="12.75">
      <c r="N45" s="35"/>
      <c r="U45" s="90"/>
      <c r="AK45" s="35"/>
      <c r="AR45" s="90"/>
    </row>
    <row r="46" spans="14:44" s="1" customFormat="1" ht="12.75">
      <c r="N46" s="35"/>
      <c r="U46" s="90"/>
      <c r="AK46" s="35"/>
      <c r="AR46" s="90"/>
    </row>
    <row r="47" spans="3:44" s="1" customFormat="1" ht="12.75">
      <c r="C47" s="1" t="s">
        <v>56</v>
      </c>
      <c r="N47" s="35"/>
      <c r="O47" s="1" t="s">
        <v>56</v>
      </c>
      <c r="U47" s="90"/>
      <c r="AK47" s="307" t="s">
        <v>56</v>
      </c>
      <c r="AL47" s="307"/>
      <c r="AM47" s="307"/>
      <c r="AN47" s="307"/>
      <c r="AO47" s="307"/>
      <c r="AP47" s="307"/>
      <c r="AQ47" s="307"/>
      <c r="AR47" s="90"/>
    </row>
    <row r="48" spans="3:44" s="1" customFormat="1" ht="12.75">
      <c r="C48" s="31" t="s">
        <v>57</v>
      </c>
      <c r="M48" s="32"/>
      <c r="N48" s="35"/>
      <c r="O48" s="307" t="s">
        <v>58</v>
      </c>
      <c r="P48" s="307"/>
      <c r="Q48" s="307"/>
      <c r="R48" s="307"/>
      <c r="S48" s="307"/>
      <c r="T48" s="307"/>
      <c r="U48" s="307"/>
      <c r="V48" s="38"/>
      <c r="W48" s="38"/>
      <c r="X48" s="38"/>
      <c r="Y48" s="38"/>
      <c r="Z48" s="38"/>
      <c r="AK48" s="307" t="s">
        <v>59</v>
      </c>
      <c r="AL48" s="307"/>
      <c r="AM48" s="307"/>
      <c r="AN48" s="307"/>
      <c r="AO48" s="307"/>
      <c r="AP48" s="307"/>
      <c r="AQ48" s="307"/>
      <c r="AR48" s="90"/>
    </row>
    <row r="49" spans="14:44" s="1" customFormat="1" ht="12.75">
      <c r="N49" s="35"/>
      <c r="U49" s="90"/>
      <c r="AK49" s="35"/>
      <c r="AR49" s="90"/>
    </row>
  </sheetData>
  <sheetProtection selectLockedCells="1" selectUnlockedCells="1"/>
  <mergeCells count="13">
    <mergeCell ref="O48:U48"/>
    <mergeCell ref="AK48:AQ48"/>
    <mergeCell ref="A6:AY6"/>
    <mergeCell ref="A15:A16"/>
    <mergeCell ref="C15:C16"/>
    <mergeCell ref="AX15:AX16"/>
    <mergeCell ref="AY15:AY16"/>
    <mergeCell ref="AO2:AS2"/>
    <mergeCell ref="AO4:AS4"/>
    <mergeCell ref="D15:Z15"/>
    <mergeCell ref="AA15:AW15"/>
    <mergeCell ref="A41:C41"/>
    <mergeCell ref="AK47:AQ47"/>
  </mergeCells>
  <dataValidations count="1">
    <dataValidation type="list" allowBlank="1" showErrorMessage="1" sqref="B17:B40">
      <formula1>RodzajeZajec</formula1>
      <formula2>0</formula2>
    </dataValidation>
  </dataValidations>
  <printOptions/>
  <pageMargins left="0.7" right="0.7" top="0.75" bottom="0.75" header="0.511805555555556" footer="0.511805555555556"/>
  <pageSetup fitToHeight="1" fitToWidth="1" horizontalDpi="300" verticalDpi="300" orientation="landscape" paperSize="9" scale="3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7"/>
  <sheetViews>
    <sheetView zoomScale="70" zoomScaleNormal="70" zoomScalePageLayoutView="0" workbookViewId="0" topLeftCell="A32">
      <selection activeCell="D44" sqref="A15:AY46"/>
    </sheetView>
  </sheetViews>
  <sheetFormatPr defaultColWidth="8.8515625" defaultRowHeight="12.75"/>
  <cols>
    <col min="1" max="1" width="4.421875" style="0" customWidth="1"/>
    <col min="2" max="2" width="13.421875" style="0" customWidth="1"/>
    <col min="3" max="3" width="36.421875" style="0" customWidth="1"/>
    <col min="4" max="13" width="5.57421875" style="0" customWidth="1"/>
    <col min="14" max="14" width="5.57421875" style="35" customWidth="1"/>
    <col min="15" max="20" width="5.57421875" style="0" customWidth="1"/>
    <col min="21" max="21" width="5.57421875" style="129" customWidth="1"/>
    <col min="22" max="36" width="5.57421875" style="0" customWidth="1"/>
    <col min="37" max="37" width="5.57421875" style="35" customWidth="1"/>
    <col min="38" max="43" width="5.57421875" style="0" customWidth="1"/>
    <col min="44" max="44" width="5.57421875" style="129" customWidth="1"/>
    <col min="45" max="49" width="5.57421875" style="0" customWidth="1"/>
    <col min="50" max="50" width="7.421875" style="0" customWidth="1"/>
    <col min="51" max="51" width="5.57421875" style="0" customWidth="1"/>
  </cols>
  <sheetData>
    <row r="1" spans="1:45" s="1" customFormat="1" ht="12.75">
      <c r="A1" s="1">
        <v>2</v>
      </c>
      <c r="N1" s="35"/>
      <c r="U1" s="129"/>
      <c r="AK1" s="35"/>
      <c r="AO1" s="160" t="s">
        <v>168</v>
      </c>
      <c r="AP1" s="160"/>
      <c r="AQ1" s="160"/>
      <c r="AR1" s="90"/>
      <c r="AS1" s="160"/>
    </row>
    <row r="2" spans="14:45" s="1" customFormat="1" ht="12.75">
      <c r="N2" s="35"/>
      <c r="U2" s="129"/>
      <c r="AK2" s="35"/>
      <c r="AO2" s="315" t="s">
        <v>169</v>
      </c>
      <c r="AP2" s="301"/>
      <c r="AQ2" s="301"/>
      <c r="AR2" s="301"/>
      <c r="AS2" s="301"/>
    </row>
    <row r="3" spans="14:45" s="1" customFormat="1" ht="12.75">
      <c r="N3" s="35"/>
      <c r="U3" s="129"/>
      <c r="AK3" s="35"/>
      <c r="AO3" s="160" t="s">
        <v>170</v>
      </c>
      <c r="AP3" s="160"/>
      <c r="AQ3" s="160"/>
      <c r="AR3" s="90"/>
      <c r="AS3" s="160"/>
    </row>
    <row r="4" spans="14:45" s="1" customFormat="1" ht="12.75">
      <c r="N4" s="35"/>
      <c r="U4" s="129"/>
      <c r="AK4" s="35"/>
      <c r="AO4" s="315" t="s">
        <v>171</v>
      </c>
      <c r="AP4" s="301"/>
      <c r="AQ4" s="301"/>
      <c r="AR4" s="301"/>
      <c r="AS4" s="301"/>
    </row>
    <row r="5" spans="14:44" s="1" customFormat="1" ht="12.75">
      <c r="N5" s="35"/>
      <c r="U5" s="129"/>
      <c r="AK5" s="35"/>
      <c r="AR5" s="129"/>
    </row>
    <row r="6" spans="1:51" s="2" customFormat="1" ht="19.5" customHeight="1">
      <c r="A6" s="308" t="s">
        <v>165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</row>
    <row r="7" spans="14:44" s="1" customFormat="1" ht="12.75">
      <c r="N7" s="35"/>
      <c r="U7" s="129"/>
      <c r="AK7" s="35"/>
      <c r="AR7" s="129"/>
    </row>
    <row r="8" spans="1:44" s="4" customFormat="1" ht="15" customHeight="1">
      <c r="A8" s="4" t="s">
        <v>0</v>
      </c>
      <c r="N8" s="36"/>
      <c r="U8" s="157"/>
      <c r="V8" s="158"/>
      <c r="W8" s="158"/>
      <c r="X8" s="158"/>
      <c r="Y8" s="158"/>
      <c r="Z8" s="158"/>
      <c r="AK8" s="36"/>
      <c r="AR8" s="130"/>
    </row>
    <row r="9" spans="1:44" s="4" customFormat="1" ht="15" customHeight="1">
      <c r="A9" s="4" t="s">
        <v>160</v>
      </c>
      <c r="N9" s="36"/>
      <c r="U9" s="130"/>
      <c r="AK9" s="36"/>
      <c r="AR9" s="130"/>
    </row>
    <row r="10" spans="1:44" s="4" customFormat="1" ht="15" customHeight="1">
      <c r="A10" s="4" t="s">
        <v>162</v>
      </c>
      <c r="N10" s="36"/>
      <c r="U10" s="130"/>
      <c r="AK10" s="36"/>
      <c r="AR10" s="130"/>
    </row>
    <row r="11" spans="1:44" s="4" customFormat="1" ht="15" customHeight="1">
      <c r="A11" s="4" t="s">
        <v>2</v>
      </c>
      <c r="N11" s="36"/>
      <c r="U11" s="130"/>
      <c r="AK11" s="36"/>
      <c r="AR11" s="130"/>
    </row>
    <row r="12" spans="1:44" s="1" customFormat="1" ht="15" customHeight="1">
      <c r="A12" s="161" t="s">
        <v>172</v>
      </c>
      <c r="N12" s="35"/>
      <c r="U12" s="129"/>
      <c r="AK12" s="35"/>
      <c r="AR12" s="129"/>
    </row>
    <row r="13" spans="14:44" s="1" customFormat="1" ht="12.75">
      <c r="N13" s="35"/>
      <c r="U13" s="129"/>
      <c r="AK13" s="35"/>
      <c r="AR13" s="129"/>
    </row>
    <row r="14" spans="14:44" s="1" customFormat="1" ht="13.5" thickBot="1">
      <c r="N14" s="35"/>
      <c r="U14" s="129"/>
      <c r="AK14" s="35"/>
      <c r="AR14" s="129"/>
    </row>
    <row r="15" spans="1:51" s="1" customFormat="1" ht="13.5" customHeight="1" thickBot="1">
      <c r="A15" s="309" t="s">
        <v>3</v>
      </c>
      <c r="B15" s="5"/>
      <c r="C15" s="321" t="s">
        <v>4</v>
      </c>
      <c r="D15" s="302" t="s">
        <v>5</v>
      </c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4"/>
      <c r="AA15" s="302" t="s">
        <v>6</v>
      </c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4"/>
      <c r="AX15" s="323" t="s">
        <v>7</v>
      </c>
      <c r="AY15" s="324" t="s">
        <v>8</v>
      </c>
    </row>
    <row r="16" spans="1:51" s="1" customFormat="1" ht="398.25">
      <c r="A16" s="309"/>
      <c r="B16" s="6" t="s">
        <v>9</v>
      </c>
      <c r="C16" s="322"/>
      <c r="D16" s="166" t="s">
        <v>10</v>
      </c>
      <c r="E16" s="7" t="s">
        <v>11</v>
      </c>
      <c r="F16" s="8" t="s">
        <v>12</v>
      </c>
      <c r="G16" s="8" t="s">
        <v>13</v>
      </c>
      <c r="H16" s="8" t="s">
        <v>14</v>
      </c>
      <c r="I16" s="8" t="s">
        <v>15</v>
      </c>
      <c r="J16" s="8" t="s">
        <v>16</v>
      </c>
      <c r="K16" s="8" t="s">
        <v>17</v>
      </c>
      <c r="L16" s="8" t="s">
        <v>18</v>
      </c>
      <c r="M16" s="8" t="s">
        <v>19</v>
      </c>
      <c r="N16" s="8" t="s">
        <v>20</v>
      </c>
      <c r="O16" s="82" t="s">
        <v>21</v>
      </c>
      <c r="P16" s="121" t="s">
        <v>22</v>
      </c>
      <c r="Q16" s="121" t="s">
        <v>23</v>
      </c>
      <c r="R16" s="121" t="s">
        <v>24</v>
      </c>
      <c r="S16" s="121" t="s">
        <v>25</v>
      </c>
      <c r="T16" s="121" t="s">
        <v>26</v>
      </c>
      <c r="U16" s="167" t="s">
        <v>27</v>
      </c>
      <c r="V16" s="121" t="s">
        <v>143</v>
      </c>
      <c r="W16" s="121" t="s">
        <v>144</v>
      </c>
      <c r="X16" s="121" t="s">
        <v>145</v>
      </c>
      <c r="Y16" s="121" t="s">
        <v>146</v>
      </c>
      <c r="Z16" s="168" t="s">
        <v>147</v>
      </c>
      <c r="AA16" s="169" t="s">
        <v>10</v>
      </c>
      <c r="AB16" s="121" t="s">
        <v>11</v>
      </c>
      <c r="AC16" s="121" t="s">
        <v>12</v>
      </c>
      <c r="AD16" s="7" t="s">
        <v>13</v>
      </c>
      <c r="AE16" s="7" t="s">
        <v>14</v>
      </c>
      <c r="AF16" s="7" t="s">
        <v>15</v>
      </c>
      <c r="AG16" s="7" t="s">
        <v>16</v>
      </c>
      <c r="AH16" s="8" t="s">
        <v>173</v>
      </c>
      <c r="AI16" s="8" t="s">
        <v>18</v>
      </c>
      <c r="AJ16" s="8" t="s">
        <v>19</v>
      </c>
      <c r="AK16" s="8" t="s">
        <v>20</v>
      </c>
      <c r="AL16" s="8" t="s">
        <v>21</v>
      </c>
      <c r="AM16" s="8" t="s">
        <v>22</v>
      </c>
      <c r="AN16" s="8" t="s">
        <v>23</v>
      </c>
      <c r="AO16" s="8" t="s">
        <v>24</v>
      </c>
      <c r="AP16" s="8" t="s">
        <v>25</v>
      </c>
      <c r="AQ16" s="82" t="s">
        <v>26</v>
      </c>
      <c r="AR16" s="167" t="s">
        <v>27</v>
      </c>
      <c r="AS16" s="121" t="s">
        <v>143</v>
      </c>
      <c r="AT16" s="121" t="s">
        <v>144</v>
      </c>
      <c r="AU16" s="121" t="s">
        <v>145</v>
      </c>
      <c r="AV16" s="121" t="s">
        <v>146</v>
      </c>
      <c r="AW16" s="168" t="s">
        <v>147</v>
      </c>
      <c r="AX16" s="323"/>
      <c r="AY16" s="325"/>
    </row>
    <row r="17" spans="1:51" s="1" customFormat="1" ht="15" customHeight="1">
      <c r="A17" s="9">
        <v>1</v>
      </c>
      <c r="B17" s="122" t="s">
        <v>28</v>
      </c>
      <c r="C17" s="15" t="s">
        <v>29</v>
      </c>
      <c r="D17" s="254">
        <v>15</v>
      </c>
      <c r="E17" s="11">
        <v>15</v>
      </c>
      <c r="F17" s="12"/>
      <c r="G17" s="12"/>
      <c r="H17" s="12"/>
      <c r="I17" s="12"/>
      <c r="J17" s="12"/>
      <c r="K17" s="12"/>
      <c r="L17" s="12"/>
      <c r="M17" s="12"/>
      <c r="N17" s="12"/>
      <c r="O17" s="23"/>
      <c r="P17" s="40"/>
      <c r="Q17" s="41">
        <v>25</v>
      </c>
      <c r="R17" s="40">
        <f>SUM(D17:O17)</f>
        <v>30</v>
      </c>
      <c r="S17" s="40">
        <f aca="true" t="shared" si="0" ref="S17:S41">SUM(D17:Q17)</f>
        <v>55</v>
      </c>
      <c r="T17" s="41" t="s">
        <v>30</v>
      </c>
      <c r="U17" s="172">
        <v>2</v>
      </c>
      <c r="V17" s="40">
        <v>1.5</v>
      </c>
      <c r="W17" s="40"/>
      <c r="X17" s="40">
        <v>2</v>
      </c>
      <c r="Y17" s="40">
        <v>2</v>
      </c>
      <c r="Z17" s="173"/>
      <c r="AA17" s="255"/>
      <c r="AB17" s="41"/>
      <c r="AC17" s="41"/>
      <c r="AD17" s="171"/>
      <c r="AE17" s="171"/>
      <c r="AF17" s="171"/>
      <c r="AG17" s="171"/>
      <c r="AH17" s="171"/>
      <c r="AI17" s="12"/>
      <c r="AJ17" s="12"/>
      <c r="AK17" s="12"/>
      <c r="AL17" s="12"/>
      <c r="AM17" s="12"/>
      <c r="AN17" s="11"/>
      <c r="AO17" s="12"/>
      <c r="AP17" s="12"/>
      <c r="AQ17" s="83"/>
      <c r="AR17" s="172"/>
      <c r="AS17" s="40"/>
      <c r="AT17" s="40"/>
      <c r="AU17" s="40"/>
      <c r="AV17" s="40"/>
      <c r="AW17" s="173"/>
      <c r="AX17" s="131">
        <f>S17+AP17</f>
        <v>55</v>
      </c>
      <c r="AY17" s="111">
        <f>U17+AR17</f>
        <v>2</v>
      </c>
    </row>
    <row r="18" spans="1:51" s="1" customFormat="1" ht="15" customHeight="1">
      <c r="A18" s="9">
        <v>2</v>
      </c>
      <c r="B18" s="122" t="s">
        <v>28</v>
      </c>
      <c r="C18" s="15" t="s">
        <v>31</v>
      </c>
      <c r="D18" s="254">
        <v>15</v>
      </c>
      <c r="E18" s="11">
        <v>15</v>
      </c>
      <c r="F18" s="12"/>
      <c r="G18" s="12"/>
      <c r="H18" s="12"/>
      <c r="I18" s="12"/>
      <c r="J18" s="12"/>
      <c r="K18" s="12"/>
      <c r="L18" s="12"/>
      <c r="M18" s="12"/>
      <c r="N18" s="12"/>
      <c r="O18" s="23"/>
      <c r="P18" s="40"/>
      <c r="Q18" s="41">
        <v>30</v>
      </c>
      <c r="R18" s="40">
        <f aca="true" t="shared" si="1" ref="R18:R41">SUM(D18:O18)</f>
        <v>30</v>
      </c>
      <c r="S18" s="40">
        <f t="shared" si="0"/>
        <v>60</v>
      </c>
      <c r="T18" s="110" t="s">
        <v>32</v>
      </c>
      <c r="U18" s="172">
        <v>2</v>
      </c>
      <c r="V18" s="40">
        <v>1.5</v>
      </c>
      <c r="W18" s="40"/>
      <c r="X18" s="40">
        <v>2</v>
      </c>
      <c r="Y18" s="40">
        <v>2</v>
      </c>
      <c r="Z18" s="173"/>
      <c r="AA18" s="255"/>
      <c r="AB18" s="41"/>
      <c r="AC18" s="41"/>
      <c r="AD18" s="171"/>
      <c r="AE18" s="171"/>
      <c r="AF18" s="171"/>
      <c r="AG18" s="171"/>
      <c r="AH18" s="171"/>
      <c r="AI18" s="12"/>
      <c r="AJ18" s="12"/>
      <c r="AK18" s="12"/>
      <c r="AL18" s="12"/>
      <c r="AM18" s="12"/>
      <c r="AN18" s="11"/>
      <c r="AO18" s="12"/>
      <c r="AP18" s="12"/>
      <c r="AQ18" s="83"/>
      <c r="AR18" s="172"/>
      <c r="AS18" s="40"/>
      <c r="AT18" s="40"/>
      <c r="AU18" s="40"/>
      <c r="AV18" s="40"/>
      <c r="AW18" s="173"/>
      <c r="AX18" s="131">
        <f aca="true" t="shared" si="2" ref="AX18:AX43">S18+AP18</f>
        <v>60</v>
      </c>
      <c r="AY18" s="111">
        <f aca="true" t="shared" si="3" ref="AY18:AY43">U18+AR18</f>
        <v>2</v>
      </c>
    </row>
    <row r="19" spans="1:51" s="1" customFormat="1" ht="15" customHeight="1">
      <c r="A19" s="9">
        <v>3</v>
      </c>
      <c r="B19" s="122" t="s">
        <v>28</v>
      </c>
      <c r="C19" s="15" t="s">
        <v>33</v>
      </c>
      <c r="D19" s="254">
        <v>15</v>
      </c>
      <c r="E19" s="11">
        <v>15</v>
      </c>
      <c r="F19" s="12"/>
      <c r="G19" s="12"/>
      <c r="H19" s="12"/>
      <c r="I19" s="12"/>
      <c r="J19" s="12"/>
      <c r="K19" s="12"/>
      <c r="L19" s="12"/>
      <c r="M19" s="12"/>
      <c r="N19" s="12"/>
      <c r="O19" s="23"/>
      <c r="P19" s="40"/>
      <c r="Q19" s="41">
        <v>15</v>
      </c>
      <c r="R19" s="40">
        <f t="shared" si="1"/>
        <v>30</v>
      </c>
      <c r="S19" s="40">
        <f t="shared" si="0"/>
        <v>45</v>
      </c>
      <c r="T19" s="41" t="s">
        <v>30</v>
      </c>
      <c r="U19" s="172">
        <v>2</v>
      </c>
      <c r="V19" s="40">
        <v>1.5</v>
      </c>
      <c r="W19" s="40"/>
      <c r="X19" s="40">
        <v>2</v>
      </c>
      <c r="Y19" s="40">
        <v>2</v>
      </c>
      <c r="Z19" s="173"/>
      <c r="AA19" s="255"/>
      <c r="AB19" s="41"/>
      <c r="AC19" s="41"/>
      <c r="AD19" s="171"/>
      <c r="AE19" s="171"/>
      <c r="AF19" s="171"/>
      <c r="AG19" s="171"/>
      <c r="AH19" s="171"/>
      <c r="AI19" s="12"/>
      <c r="AJ19" s="12"/>
      <c r="AK19" s="12"/>
      <c r="AL19" s="12"/>
      <c r="AM19" s="12"/>
      <c r="AN19" s="11"/>
      <c r="AO19" s="12"/>
      <c r="AP19" s="12"/>
      <c r="AQ19" s="83"/>
      <c r="AR19" s="172"/>
      <c r="AS19" s="40"/>
      <c r="AT19" s="40"/>
      <c r="AU19" s="40"/>
      <c r="AV19" s="40"/>
      <c r="AW19" s="173"/>
      <c r="AX19" s="131">
        <f t="shared" si="2"/>
        <v>45</v>
      </c>
      <c r="AY19" s="111">
        <f t="shared" si="3"/>
        <v>2</v>
      </c>
    </row>
    <row r="20" spans="1:51" s="1" customFormat="1" ht="15" customHeight="1">
      <c r="A20" s="9">
        <v>4</v>
      </c>
      <c r="B20" s="122" t="s">
        <v>28</v>
      </c>
      <c r="C20" s="15" t="s">
        <v>34</v>
      </c>
      <c r="D20" s="254">
        <v>15</v>
      </c>
      <c r="E20" s="11">
        <v>15</v>
      </c>
      <c r="F20" s="12"/>
      <c r="G20" s="12"/>
      <c r="H20" s="12"/>
      <c r="I20" s="12"/>
      <c r="J20" s="12"/>
      <c r="K20" s="12"/>
      <c r="L20" s="12"/>
      <c r="M20" s="12"/>
      <c r="N20" s="12"/>
      <c r="O20" s="23"/>
      <c r="P20" s="40"/>
      <c r="Q20" s="41">
        <v>15</v>
      </c>
      <c r="R20" s="40">
        <f t="shared" si="1"/>
        <v>30</v>
      </c>
      <c r="S20" s="40">
        <f t="shared" si="0"/>
        <v>45</v>
      </c>
      <c r="T20" s="41" t="s">
        <v>30</v>
      </c>
      <c r="U20" s="172">
        <v>2</v>
      </c>
      <c r="V20" s="40">
        <v>1.5</v>
      </c>
      <c r="W20" s="40"/>
      <c r="X20" s="40">
        <v>2</v>
      </c>
      <c r="Y20" s="40">
        <v>2</v>
      </c>
      <c r="Z20" s="173"/>
      <c r="AA20" s="255"/>
      <c r="AB20" s="41"/>
      <c r="AC20" s="41"/>
      <c r="AD20" s="171"/>
      <c r="AE20" s="171"/>
      <c r="AF20" s="171"/>
      <c r="AG20" s="171"/>
      <c r="AH20" s="171"/>
      <c r="AI20" s="12"/>
      <c r="AJ20" s="12"/>
      <c r="AK20" s="12"/>
      <c r="AL20" s="12"/>
      <c r="AM20" s="12"/>
      <c r="AN20" s="11"/>
      <c r="AO20" s="12"/>
      <c r="AP20" s="12"/>
      <c r="AQ20" s="83"/>
      <c r="AR20" s="172"/>
      <c r="AS20" s="40"/>
      <c r="AT20" s="40"/>
      <c r="AU20" s="40"/>
      <c r="AV20" s="40"/>
      <c r="AW20" s="173"/>
      <c r="AX20" s="131">
        <f t="shared" si="2"/>
        <v>45</v>
      </c>
      <c r="AY20" s="111">
        <f t="shared" si="3"/>
        <v>2</v>
      </c>
    </row>
    <row r="21" spans="1:51" s="1" customFormat="1" ht="15" customHeight="1">
      <c r="A21" s="9">
        <v>5</v>
      </c>
      <c r="B21" s="122" t="s">
        <v>28</v>
      </c>
      <c r="C21" s="15" t="s">
        <v>35</v>
      </c>
      <c r="D21" s="254"/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23"/>
      <c r="P21" s="40"/>
      <c r="Q21" s="41"/>
      <c r="R21" s="40"/>
      <c r="S21" s="40"/>
      <c r="T21" s="110"/>
      <c r="U21" s="172"/>
      <c r="V21" s="40"/>
      <c r="W21" s="40"/>
      <c r="X21" s="40"/>
      <c r="Y21" s="40"/>
      <c r="Z21" s="173"/>
      <c r="AA21" s="255">
        <v>15</v>
      </c>
      <c r="AB21" s="41"/>
      <c r="AC21" s="41">
        <v>20</v>
      </c>
      <c r="AD21" s="171"/>
      <c r="AE21" s="171"/>
      <c r="AF21" s="171"/>
      <c r="AG21" s="171"/>
      <c r="AH21" s="171"/>
      <c r="AI21" s="12"/>
      <c r="AJ21" s="12"/>
      <c r="AK21" s="12"/>
      <c r="AL21" s="12"/>
      <c r="AM21" s="12"/>
      <c r="AN21" s="11">
        <v>25</v>
      </c>
      <c r="AO21" s="12">
        <f>SUM(AA21:AL21)</f>
        <v>35</v>
      </c>
      <c r="AP21" s="12">
        <f>SUM(AA21:AN21)</f>
        <v>60</v>
      </c>
      <c r="AQ21" s="83" t="s">
        <v>30</v>
      </c>
      <c r="AR21" s="172">
        <v>3</v>
      </c>
      <c r="AS21" s="40">
        <v>2.5</v>
      </c>
      <c r="AT21" s="40"/>
      <c r="AU21" s="40">
        <v>3</v>
      </c>
      <c r="AV21" s="40">
        <v>3</v>
      </c>
      <c r="AW21" s="173"/>
      <c r="AX21" s="131">
        <f t="shared" si="2"/>
        <v>60</v>
      </c>
      <c r="AY21" s="111">
        <f t="shared" si="3"/>
        <v>3</v>
      </c>
    </row>
    <row r="22" spans="1:51" s="17" customFormat="1" ht="15" customHeight="1">
      <c r="A22" s="9">
        <v>7</v>
      </c>
      <c r="B22" s="122" t="s">
        <v>28</v>
      </c>
      <c r="C22" s="15" t="s">
        <v>109</v>
      </c>
      <c r="D22" s="256"/>
      <c r="E22" s="14"/>
      <c r="F22" s="16"/>
      <c r="G22" s="16"/>
      <c r="H22" s="16"/>
      <c r="I22" s="16"/>
      <c r="J22" s="16"/>
      <c r="K22" s="16"/>
      <c r="L22" s="16"/>
      <c r="M22" s="16"/>
      <c r="N22" s="16"/>
      <c r="O22" s="257"/>
      <c r="P22" s="258"/>
      <c r="Q22" s="110"/>
      <c r="R22" s="40"/>
      <c r="S22" s="40"/>
      <c r="T22" s="110"/>
      <c r="U22" s="259"/>
      <c r="V22" s="258"/>
      <c r="W22" s="258"/>
      <c r="X22" s="258"/>
      <c r="Y22" s="258"/>
      <c r="Z22" s="260"/>
      <c r="AA22" s="261">
        <v>15</v>
      </c>
      <c r="AB22" s="110"/>
      <c r="AC22" s="110">
        <v>20</v>
      </c>
      <c r="AD22" s="262"/>
      <c r="AE22" s="262"/>
      <c r="AF22" s="262"/>
      <c r="AG22" s="262"/>
      <c r="AH22" s="262"/>
      <c r="AI22" s="16"/>
      <c r="AJ22" s="16"/>
      <c r="AK22" s="16"/>
      <c r="AL22" s="16"/>
      <c r="AM22" s="16"/>
      <c r="AN22" s="14">
        <v>15</v>
      </c>
      <c r="AO22" s="12">
        <f>SUM(AA22:AL22)</f>
        <v>35</v>
      </c>
      <c r="AP22" s="12">
        <f aca="true" t="shared" si="4" ref="AP22:AP43">SUM(AA22:AN22)</f>
        <v>50</v>
      </c>
      <c r="AQ22" s="84" t="s">
        <v>32</v>
      </c>
      <c r="AR22" s="259">
        <v>3</v>
      </c>
      <c r="AS22" s="258">
        <v>2.5</v>
      </c>
      <c r="AT22" s="258"/>
      <c r="AU22" s="258"/>
      <c r="AV22" s="258">
        <v>3</v>
      </c>
      <c r="AW22" s="173"/>
      <c r="AX22" s="131">
        <f t="shared" si="2"/>
        <v>50</v>
      </c>
      <c r="AY22" s="111">
        <f t="shared" si="3"/>
        <v>3</v>
      </c>
    </row>
    <row r="23" spans="1:51" s="1" customFormat="1" ht="15" customHeight="1">
      <c r="A23" s="9">
        <v>8</v>
      </c>
      <c r="B23" s="122" t="s">
        <v>28</v>
      </c>
      <c r="C23" s="15" t="s">
        <v>37</v>
      </c>
      <c r="D23" s="254">
        <v>15</v>
      </c>
      <c r="E23" s="11">
        <v>15</v>
      </c>
      <c r="F23" s="12"/>
      <c r="G23" s="12"/>
      <c r="H23" s="12"/>
      <c r="I23" s="12"/>
      <c r="J23" s="12"/>
      <c r="K23" s="12"/>
      <c r="L23" s="12"/>
      <c r="M23" s="12"/>
      <c r="N23" s="12"/>
      <c r="O23" s="23"/>
      <c r="P23" s="40"/>
      <c r="Q23" s="41">
        <v>25</v>
      </c>
      <c r="R23" s="40">
        <f t="shared" si="1"/>
        <v>30</v>
      </c>
      <c r="S23" s="40">
        <f t="shared" si="0"/>
        <v>55</v>
      </c>
      <c r="T23" s="42" t="s">
        <v>32</v>
      </c>
      <c r="U23" s="172">
        <v>2</v>
      </c>
      <c r="V23" s="40">
        <v>1.5</v>
      </c>
      <c r="W23" s="40"/>
      <c r="X23" s="40"/>
      <c r="Y23" s="40">
        <v>2</v>
      </c>
      <c r="Z23" s="173"/>
      <c r="AA23" s="174"/>
      <c r="AB23" s="40"/>
      <c r="AC23" s="40"/>
      <c r="AD23" s="171"/>
      <c r="AE23" s="171"/>
      <c r="AF23" s="171"/>
      <c r="AG23" s="171"/>
      <c r="AH23" s="171"/>
      <c r="AI23" s="12"/>
      <c r="AJ23" s="12"/>
      <c r="AK23" s="12"/>
      <c r="AL23" s="12"/>
      <c r="AM23" s="12"/>
      <c r="AN23" s="12"/>
      <c r="AO23" s="12"/>
      <c r="AP23" s="12"/>
      <c r="AQ23" s="85"/>
      <c r="AR23" s="172"/>
      <c r="AS23" s="40"/>
      <c r="AT23" s="40"/>
      <c r="AU23" s="40"/>
      <c r="AV23" s="40"/>
      <c r="AW23" s="173"/>
      <c r="AX23" s="131">
        <f t="shared" si="2"/>
        <v>55</v>
      </c>
      <c r="AY23" s="111">
        <f t="shared" si="3"/>
        <v>2</v>
      </c>
    </row>
    <row r="24" spans="1:51" s="1" customFormat="1" ht="25.5" customHeight="1">
      <c r="A24" s="9">
        <v>10</v>
      </c>
      <c r="B24" s="122" t="s">
        <v>28</v>
      </c>
      <c r="C24" s="263" t="s">
        <v>93</v>
      </c>
      <c r="D24" s="254">
        <v>15</v>
      </c>
      <c r="E24" s="11"/>
      <c r="F24" s="12">
        <v>15</v>
      </c>
      <c r="G24" s="12"/>
      <c r="H24" s="12"/>
      <c r="I24" s="12"/>
      <c r="J24" s="12"/>
      <c r="K24" s="12"/>
      <c r="L24" s="12"/>
      <c r="M24" s="12"/>
      <c r="N24" s="12"/>
      <c r="O24" s="23"/>
      <c r="P24" s="40"/>
      <c r="Q24" s="41">
        <v>25</v>
      </c>
      <c r="R24" s="40">
        <f t="shared" si="1"/>
        <v>30</v>
      </c>
      <c r="S24" s="40">
        <f t="shared" si="0"/>
        <v>55</v>
      </c>
      <c r="T24" s="42" t="s">
        <v>30</v>
      </c>
      <c r="U24" s="172">
        <v>2</v>
      </c>
      <c r="V24" s="40">
        <v>1.5</v>
      </c>
      <c r="W24" s="40"/>
      <c r="X24" s="40"/>
      <c r="Y24" s="40"/>
      <c r="Z24" s="173"/>
      <c r="AA24" s="174"/>
      <c r="AB24" s="40"/>
      <c r="AC24" s="40"/>
      <c r="AD24" s="171"/>
      <c r="AE24" s="171"/>
      <c r="AF24" s="171"/>
      <c r="AG24" s="171"/>
      <c r="AH24" s="171"/>
      <c r="AI24" s="12"/>
      <c r="AJ24" s="12"/>
      <c r="AK24" s="12"/>
      <c r="AL24" s="12"/>
      <c r="AM24" s="12"/>
      <c r="AN24" s="12"/>
      <c r="AO24" s="12"/>
      <c r="AP24" s="12"/>
      <c r="AQ24" s="85"/>
      <c r="AR24" s="172"/>
      <c r="AS24" s="40"/>
      <c r="AT24" s="40"/>
      <c r="AU24" s="40"/>
      <c r="AV24" s="40"/>
      <c r="AW24" s="173"/>
      <c r="AX24" s="131">
        <f t="shared" si="2"/>
        <v>55</v>
      </c>
      <c r="AY24" s="111">
        <f t="shared" si="3"/>
        <v>2</v>
      </c>
    </row>
    <row r="25" spans="1:51" s="1" customFormat="1" ht="15" customHeight="1">
      <c r="A25" s="9">
        <v>12</v>
      </c>
      <c r="B25" s="122" t="s">
        <v>28</v>
      </c>
      <c r="C25" s="264" t="s">
        <v>39</v>
      </c>
      <c r="D25" s="254">
        <v>15</v>
      </c>
      <c r="E25" s="11">
        <v>15</v>
      </c>
      <c r="F25" s="12"/>
      <c r="G25" s="12"/>
      <c r="H25" s="12"/>
      <c r="I25" s="12"/>
      <c r="J25" s="12"/>
      <c r="K25" s="12"/>
      <c r="L25" s="12"/>
      <c r="M25" s="12"/>
      <c r="N25" s="12"/>
      <c r="O25" s="23"/>
      <c r="P25" s="40"/>
      <c r="Q25" s="41">
        <v>25</v>
      </c>
      <c r="R25" s="40">
        <f t="shared" si="1"/>
        <v>30</v>
      </c>
      <c r="S25" s="40">
        <f t="shared" si="0"/>
        <v>55</v>
      </c>
      <c r="T25" s="42" t="s">
        <v>30</v>
      </c>
      <c r="U25" s="172">
        <v>2</v>
      </c>
      <c r="V25" s="40">
        <v>1.5</v>
      </c>
      <c r="W25" s="40"/>
      <c r="X25" s="40"/>
      <c r="Y25" s="40">
        <v>2</v>
      </c>
      <c r="Z25" s="173"/>
      <c r="AA25" s="174"/>
      <c r="AB25" s="40"/>
      <c r="AC25" s="40"/>
      <c r="AD25" s="171"/>
      <c r="AE25" s="171"/>
      <c r="AF25" s="171"/>
      <c r="AG25" s="171"/>
      <c r="AH25" s="171"/>
      <c r="AI25" s="12"/>
      <c r="AJ25" s="12"/>
      <c r="AK25" s="12"/>
      <c r="AL25" s="12"/>
      <c r="AM25" s="12"/>
      <c r="AN25" s="12"/>
      <c r="AO25" s="12"/>
      <c r="AP25" s="12"/>
      <c r="AQ25" s="85"/>
      <c r="AR25" s="172"/>
      <c r="AS25" s="40"/>
      <c r="AT25" s="40"/>
      <c r="AU25" s="40"/>
      <c r="AV25" s="40"/>
      <c r="AW25" s="173"/>
      <c r="AX25" s="131">
        <f t="shared" si="2"/>
        <v>55</v>
      </c>
      <c r="AY25" s="111">
        <f t="shared" si="3"/>
        <v>2</v>
      </c>
    </row>
    <row r="26" spans="1:51" s="1" customFormat="1" ht="25.5" customHeight="1">
      <c r="A26" s="9">
        <v>13</v>
      </c>
      <c r="B26" s="122" t="s">
        <v>28</v>
      </c>
      <c r="C26" s="265" t="s">
        <v>61</v>
      </c>
      <c r="D26" s="188">
        <v>20</v>
      </c>
      <c r="E26" s="11">
        <v>15</v>
      </c>
      <c r="F26" s="12"/>
      <c r="G26" s="12"/>
      <c r="H26" s="12"/>
      <c r="I26" s="12"/>
      <c r="J26" s="12"/>
      <c r="K26" s="12"/>
      <c r="L26" s="12"/>
      <c r="M26" s="12"/>
      <c r="N26" s="12"/>
      <c r="O26" s="23"/>
      <c r="P26" s="40"/>
      <c r="Q26" s="41">
        <v>30</v>
      </c>
      <c r="R26" s="40">
        <f t="shared" si="1"/>
        <v>35</v>
      </c>
      <c r="S26" s="40">
        <f t="shared" si="0"/>
        <v>65</v>
      </c>
      <c r="T26" s="42" t="s">
        <v>30</v>
      </c>
      <c r="U26" s="172">
        <v>2.5</v>
      </c>
      <c r="V26" s="40">
        <v>2</v>
      </c>
      <c r="W26" s="40"/>
      <c r="X26" s="40"/>
      <c r="Y26" s="40"/>
      <c r="Z26" s="173"/>
      <c r="AA26" s="174"/>
      <c r="AB26" s="40"/>
      <c r="AC26" s="40"/>
      <c r="AD26" s="171"/>
      <c r="AE26" s="171"/>
      <c r="AF26" s="171"/>
      <c r="AG26" s="171"/>
      <c r="AH26" s="171"/>
      <c r="AI26" s="12"/>
      <c r="AJ26" s="12"/>
      <c r="AK26" s="12"/>
      <c r="AL26" s="12"/>
      <c r="AM26" s="12"/>
      <c r="AN26" s="12"/>
      <c r="AO26" s="12"/>
      <c r="AP26" s="12"/>
      <c r="AQ26" s="85"/>
      <c r="AR26" s="172"/>
      <c r="AS26" s="40"/>
      <c r="AT26" s="40"/>
      <c r="AU26" s="40"/>
      <c r="AV26" s="40"/>
      <c r="AW26" s="173"/>
      <c r="AX26" s="131">
        <f t="shared" si="2"/>
        <v>65</v>
      </c>
      <c r="AY26" s="111">
        <f t="shared" si="3"/>
        <v>2.5</v>
      </c>
    </row>
    <row r="27" spans="1:51" s="1" customFormat="1" ht="15" customHeight="1">
      <c r="A27" s="9">
        <v>17</v>
      </c>
      <c r="B27" s="123" t="s">
        <v>28</v>
      </c>
      <c r="C27" s="266" t="s">
        <v>41</v>
      </c>
      <c r="D27" s="19"/>
      <c r="E27" s="19"/>
      <c r="F27" s="12"/>
      <c r="G27" s="12"/>
      <c r="H27" s="12"/>
      <c r="I27" s="12"/>
      <c r="J27" s="12"/>
      <c r="K27" s="12"/>
      <c r="L27" s="12"/>
      <c r="M27" s="12"/>
      <c r="N27" s="12"/>
      <c r="O27" s="23"/>
      <c r="P27" s="40"/>
      <c r="Q27" s="267"/>
      <c r="R27" s="40"/>
      <c r="S27" s="40"/>
      <c r="T27" s="42"/>
      <c r="U27" s="172"/>
      <c r="V27" s="40"/>
      <c r="W27" s="40"/>
      <c r="X27" s="40"/>
      <c r="Y27" s="40"/>
      <c r="Z27" s="173"/>
      <c r="AA27" s="255">
        <v>15</v>
      </c>
      <c r="AB27" s="41"/>
      <c r="AC27" s="40">
        <v>20</v>
      </c>
      <c r="AD27" s="171"/>
      <c r="AE27" s="171"/>
      <c r="AF27" s="171"/>
      <c r="AG27" s="171"/>
      <c r="AH27" s="171"/>
      <c r="AI27" s="12"/>
      <c r="AJ27" s="12"/>
      <c r="AK27" s="12"/>
      <c r="AL27" s="12"/>
      <c r="AM27" s="12"/>
      <c r="AN27" s="11">
        <v>30</v>
      </c>
      <c r="AO27" s="12">
        <f>SUM(AA27:AL27)</f>
        <v>35</v>
      </c>
      <c r="AP27" s="12">
        <f t="shared" si="4"/>
        <v>65</v>
      </c>
      <c r="AQ27" s="85" t="s">
        <v>30</v>
      </c>
      <c r="AR27" s="172">
        <v>3</v>
      </c>
      <c r="AS27" s="40">
        <v>2.5</v>
      </c>
      <c r="AT27" s="40"/>
      <c r="AU27" s="40"/>
      <c r="AV27" s="40">
        <v>3</v>
      </c>
      <c r="AW27" s="173"/>
      <c r="AX27" s="131">
        <f t="shared" si="2"/>
        <v>65</v>
      </c>
      <c r="AY27" s="111">
        <f t="shared" si="3"/>
        <v>3</v>
      </c>
    </row>
    <row r="28" spans="1:51" s="1" customFormat="1" ht="15" customHeight="1">
      <c r="A28" s="34">
        <v>18</v>
      </c>
      <c r="B28" s="122" t="s">
        <v>28</v>
      </c>
      <c r="C28" s="268" t="s">
        <v>62</v>
      </c>
      <c r="D28" s="254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23"/>
      <c r="P28" s="40"/>
      <c r="Q28" s="41"/>
      <c r="R28" s="40"/>
      <c r="S28" s="40"/>
      <c r="T28" s="42"/>
      <c r="U28" s="172"/>
      <c r="V28" s="40"/>
      <c r="W28" s="40"/>
      <c r="X28" s="40"/>
      <c r="Y28" s="40"/>
      <c r="Z28" s="173"/>
      <c r="AA28" s="255">
        <v>15</v>
      </c>
      <c r="AB28" s="41">
        <v>15</v>
      </c>
      <c r="AC28" s="40"/>
      <c r="AD28" s="171"/>
      <c r="AE28" s="171"/>
      <c r="AF28" s="171"/>
      <c r="AG28" s="171"/>
      <c r="AH28" s="171"/>
      <c r="AI28" s="12"/>
      <c r="AJ28" s="12"/>
      <c r="AK28" s="12"/>
      <c r="AL28" s="12"/>
      <c r="AM28" s="12"/>
      <c r="AN28" s="11">
        <v>15</v>
      </c>
      <c r="AO28" s="12">
        <f>SUM(AA28:AL28)</f>
        <v>30</v>
      </c>
      <c r="AP28" s="12">
        <f t="shared" si="4"/>
        <v>45</v>
      </c>
      <c r="AQ28" s="85" t="s">
        <v>30</v>
      </c>
      <c r="AR28" s="172">
        <v>3</v>
      </c>
      <c r="AS28" s="40">
        <v>2.5</v>
      </c>
      <c r="AT28" s="40"/>
      <c r="AU28" s="40"/>
      <c r="AV28" s="40"/>
      <c r="AW28" s="173"/>
      <c r="AX28" s="131">
        <f t="shared" si="2"/>
        <v>45</v>
      </c>
      <c r="AY28" s="111">
        <f t="shared" si="3"/>
        <v>3</v>
      </c>
    </row>
    <row r="29" spans="1:51" s="1" customFormat="1" ht="24" customHeight="1">
      <c r="A29" s="34">
        <v>19</v>
      </c>
      <c r="B29" s="122" t="s">
        <v>28</v>
      </c>
      <c r="C29" s="265" t="s">
        <v>42</v>
      </c>
      <c r="D29" s="254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23"/>
      <c r="P29" s="40"/>
      <c r="Q29" s="41"/>
      <c r="R29" s="40"/>
      <c r="S29" s="40"/>
      <c r="T29" s="42"/>
      <c r="U29" s="172"/>
      <c r="V29" s="40"/>
      <c r="W29" s="40"/>
      <c r="X29" s="40"/>
      <c r="Y29" s="40"/>
      <c r="Z29" s="173"/>
      <c r="AA29" s="255">
        <v>15</v>
      </c>
      <c r="AB29" s="41">
        <v>15</v>
      </c>
      <c r="AC29" s="40"/>
      <c r="AD29" s="171"/>
      <c r="AE29" s="171"/>
      <c r="AF29" s="171"/>
      <c r="AG29" s="171"/>
      <c r="AH29" s="171"/>
      <c r="AI29" s="12"/>
      <c r="AJ29" s="12"/>
      <c r="AK29" s="12"/>
      <c r="AL29" s="12"/>
      <c r="AM29" s="12"/>
      <c r="AN29" s="20">
        <v>20</v>
      </c>
      <c r="AO29" s="12">
        <f>SUM(AA29:AL29)</f>
        <v>30</v>
      </c>
      <c r="AP29" s="12">
        <f t="shared" si="4"/>
        <v>50</v>
      </c>
      <c r="AQ29" s="85" t="s">
        <v>30</v>
      </c>
      <c r="AR29" s="172">
        <v>3</v>
      </c>
      <c r="AS29" s="40">
        <v>2.5</v>
      </c>
      <c r="AT29" s="40"/>
      <c r="AU29" s="40">
        <v>3</v>
      </c>
      <c r="AV29" s="40">
        <v>3</v>
      </c>
      <c r="AW29" s="173"/>
      <c r="AX29" s="131">
        <f t="shared" si="2"/>
        <v>50</v>
      </c>
      <c r="AY29" s="111">
        <f t="shared" si="3"/>
        <v>3</v>
      </c>
    </row>
    <row r="30" spans="1:51" s="1" customFormat="1" ht="15" customHeight="1">
      <c r="A30" s="34">
        <v>21</v>
      </c>
      <c r="B30" s="122" t="s">
        <v>44</v>
      </c>
      <c r="C30" s="269" t="s">
        <v>45</v>
      </c>
      <c r="D30" s="14"/>
      <c r="E30" s="14"/>
      <c r="F30" s="12"/>
      <c r="G30" s="12"/>
      <c r="H30" s="12"/>
      <c r="I30" s="12"/>
      <c r="J30" s="12"/>
      <c r="K30" s="12"/>
      <c r="L30" s="12"/>
      <c r="M30" s="12">
        <v>30</v>
      </c>
      <c r="N30" s="12"/>
      <c r="O30" s="23"/>
      <c r="P30" s="40"/>
      <c r="Q30" s="110">
        <v>25</v>
      </c>
      <c r="R30" s="40">
        <f t="shared" si="1"/>
        <v>30</v>
      </c>
      <c r="S30" s="40">
        <f t="shared" si="0"/>
        <v>55</v>
      </c>
      <c r="T30" s="42" t="s">
        <v>30</v>
      </c>
      <c r="U30" s="172">
        <v>2</v>
      </c>
      <c r="V30" s="40">
        <v>2</v>
      </c>
      <c r="W30" s="40">
        <v>2</v>
      </c>
      <c r="X30" s="40">
        <v>2</v>
      </c>
      <c r="Y30" s="40"/>
      <c r="Z30" s="173"/>
      <c r="AA30" s="261"/>
      <c r="AB30" s="110"/>
      <c r="AC30" s="40"/>
      <c r="AD30" s="171"/>
      <c r="AE30" s="171"/>
      <c r="AF30" s="171"/>
      <c r="AG30" s="171"/>
      <c r="AH30" s="171"/>
      <c r="AI30" s="12"/>
      <c r="AJ30" s="12"/>
      <c r="AK30" s="12"/>
      <c r="AL30" s="12"/>
      <c r="AM30" s="23"/>
      <c r="AN30" s="14"/>
      <c r="AO30" s="12"/>
      <c r="AP30" s="12"/>
      <c r="AQ30" s="85"/>
      <c r="AR30" s="172"/>
      <c r="AS30" s="40"/>
      <c r="AT30" s="40"/>
      <c r="AU30" s="40"/>
      <c r="AV30" s="40"/>
      <c r="AW30" s="173"/>
      <c r="AX30" s="131">
        <f t="shared" si="2"/>
        <v>55</v>
      </c>
      <c r="AY30" s="111">
        <f t="shared" si="3"/>
        <v>2</v>
      </c>
    </row>
    <row r="31" spans="1:51" s="1" customFormat="1" ht="30" customHeight="1">
      <c r="A31" s="34">
        <v>22</v>
      </c>
      <c r="B31" s="122" t="s">
        <v>44</v>
      </c>
      <c r="C31" s="270" t="s">
        <v>117</v>
      </c>
      <c r="D31" s="256">
        <v>15</v>
      </c>
      <c r="E31" s="14">
        <v>15</v>
      </c>
      <c r="F31" s="12"/>
      <c r="G31" s="12"/>
      <c r="H31" s="12"/>
      <c r="I31" s="12"/>
      <c r="J31" s="12"/>
      <c r="K31" s="12"/>
      <c r="L31" s="12"/>
      <c r="M31" s="12"/>
      <c r="N31" s="12"/>
      <c r="O31" s="23"/>
      <c r="P31" s="40"/>
      <c r="Q31" s="110">
        <v>25</v>
      </c>
      <c r="R31" s="40">
        <f t="shared" si="1"/>
        <v>30</v>
      </c>
      <c r="S31" s="40">
        <f t="shared" si="0"/>
        <v>55</v>
      </c>
      <c r="T31" s="42" t="s">
        <v>46</v>
      </c>
      <c r="U31" s="172">
        <v>2</v>
      </c>
      <c r="V31" s="40">
        <v>1.5</v>
      </c>
      <c r="W31" s="40">
        <v>3</v>
      </c>
      <c r="X31" s="40"/>
      <c r="Y31" s="40"/>
      <c r="Z31" s="173"/>
      <c r="AA31" s="261"/>
      <c r="AB31" s="110"/>
      <c r="AC31" s="40"/>
      <c r="AD31" s="171"/>
      <c r="AE31" s="171"/>
      <c r="AF31" s="171"/>
      <c r="AG31" s="171"/>
      <c r="AH31" s="171"/>
      <c r="AI31" s="12"/>
      <c r="AJ31" s="12"/>
      <c r="AK31" s="12"/>
      <c r="AL31" s="12"/>
      <c r="AM31" s="23"/>
      <c r="AN31" s="14"/>
      <c r="AO31" s="12"/>
      <c r="AP31" s="12"/>
      <c r="AQ31" s="85"/>
      <c r="AR31" s="172"/>
      <c r="AS31" s="40"/>
      <c r="AT31" s="40"/>
      <c r="AU31" s="40"/>
      <c r="AV31" s="40"/>
      <c r="AW31" s="173"/>
      <c r="AX31" s="131">
        <f t="shared" si="2"/>
        <v>55</v>
      </c>
      <c r="AY31" s="111">
        <f t="shared" si="3"/>
        <v>2</v>
      </c>
    </row>
    <row r="32" spans="1:51" s="1" customFormat="1" ht="49.5" customHeight="1">
      <c r="A32" s="34">
        <v>23</v>
      </c>
      <c r="B32" s="122" t="s">
        <v>44</v>
      </c>
      <c r="C32" s="271" t="s">
        <v>47</v>
      </c>
      <c r="D32" s="185">
        <v>15</v>
      </c>
      <c r="E32" s="14">
        <v>15</v>
      </c>
      <c r="F32" s="12"/>
      <c r="G32" s="12"/>
      <c r="H32" s="12"/>
      <c r="I32" s="12"/>
      <c r="J32" s="12"/>
      <c r="K32" s="12"/>
      <c r="L32" s="12"/>
      <c r="M32" s="12"/>
      <c r="N32" s="12"/>
      <c r="O32" s="23"/>
      <c r="P32" s="40"/>
      <c r="Q32" s="110">
        <v>25</v>
      </c>
      <c r="R32" s="40">
        <f t="shared" si="1"/>
        <v>30</v>
      </c>
      <c r="S32" s="40">
        <f t="shared" si="0"/>
        <v>55</v>
      </c>
      <c r="T32" s="42" t="s">
        <v>46</v>
      </c>
      <c r="U32" s="172">
        <v>2</v>
      </c>
      <c r="V32" s="40">
        <v>1.5</v>
      </c>
      <c r="W32" s="40">
        <v>2</v>
      </c>
      <c r="X32" s="40"/>
      <c r="Y32" s="40"/>
      <c r="Z32" s="173"/>
      <c r="AA32" s="261"/>
      <c r="AB32" s="110"/>
      <c r="AC32" s="40"/>
      <c r="AD32" s="171"/>
      <c r="AE32" s="171"/>
      <c r="AF32" s="171"/>
      <c r="AG32" s="171"/>
      <c r="AH32" s="171"/>
      <c r="AI32" s="12"/>
      <c r="AJ32" s="12"/>
      <c r="AK32" s="12"/>
      <c r="AL32" s="12"/>
      <c r="AM32" s="23"/>
      <c r="AN32" s="14"/>
      <c r="AO32" s="12"/>
      <c r="AP32" s="12"/>
      <c r="AQ32" s="85"/>
      <c r="AR32" s="172"/>
      <c r="AS32" s="40"/>
      <c r="AT32" s="40"/>
      <c r="AU32" s="40"/>
      <c r="AV32" s="40"/>
      <c r="AW32" s="173"/>
      <c r="AX32" s="131">
        <f t="shared" si="2"/>
        <v>55</v>
      </c>
      <c r="AY32" s="111">
        <f t="shared" si="3"/>
        <v>2</v>
      </c>
    </row>
    <row r="33" spans="1:51" s="1" customFormat="1" ht="39.75" customHeight="1">
      <c r="A33" s="34">
        <v>24</v>
      </c>
      <c r="B33" s="122" t="s">
        <v>44</v>
      </c>
      <c r="C33" s="271" t="s">
        <v>60</v>
      </c>
      <c r="D33" s="185">
        <v>15</v>
      </c>
      <c r="E33" s="14">
        <v>15</v>
      </c>
      <c r="F33" s="12"/>
      <c r="G33" s="12"/>
      <c r="H33" s="12"/>
      <c r="I33" s="12"/>
      <c r="J33" s="12"/>
      <c r="K33" s="12"/>
      <c r="L33" s="12"/>
      <c r="M33" s="12"/>
      <c r="N33" s="12"/>
      <c r="O33" s="23"/>
      <c r="P33" s="40"/>
      <c r="Q33" s="110">
        <v>35</v>
      </c>
      <c r="R33" s="40">
        <f t="shared" si="1"/>
        <v>30</v>
      </c>
      <c r="S33" s="40">
        <f t="shared" si="0"/>
        <v>65</v>
      </c>
      <c r="T33" s="42" t="s">
        <v>46</v>
      </c>
      <c r="U33" s="172">
        <v>2.5</v>
      </c>
      <c r="V33" s="40">
        <v>2</v>
      </c>
      <c r="W33" s="40">
        <v>2.5</v>
      </c>
      <c r="X33" s="40"/>
      <c r="Y33" s="40"/>
      <c r="Z33" s="173"/>
      <c r="AA33" s="261"/>
      <c r="AB33" s="110"/>
      <c r="AC33" s="40"/>
      <c r="AD33" s="171"/>
      <c r="AE33" s="171"/>
      <c r="AF33" s="171"/>
      <c r="AG33" s="171"/>
      <c r="AH33" s="171"/>
      <c r="AI33" s="12"/>
      <c r="AJ33" s="12"/>
      <c r="AK33" s="12"/>
      <c r="AL33" s="12"/>
      <c r="AM33" s="23"/>
      <c r="AN33" s="14"/>
      <c r="AO33" s="12"/>
      <c r="AP33" s="12"/>
      <c r="AQ33" s="85"/>
      <c r="AR33" s="172"/>
      <c r="AS33" s="40"/>
      <c r="AT33" s="40"/>
      <c r="AU33" s="40"/>
      <c r="AV33" s="40"/>
      <c r="AW33" s="173"/>
      <c r="AX33" s="131">
        <f t="shared" si="2"/>
        <v>65</v>
      </c>
      <c r="AY33" s="111">
        <f t="shared" si="3"/>
        <v>2.5</v>
      </c>
    </row>
    <row r="34" spans="1:51" s="1" customFormat="1" ht="45.75" customHeight="1">
      <c r="A34" s="34">
        <v>25</v>
      </c>
      <c r="B34" s="122" t="s">
        <v>44</v>
      </c>
      <c r="C34" s="271" t="s">
        <v>110</v>
      </c>
      <c r="D34" s="185">
        <v>15</v>
      </c>
      <c r="E34" s="14">
        <v>15</v>
      </c>
      <c r="F34" s="12"/>
      <c r="G34" s="12"/>
      <c r="H34" s="12"/>
      <c r="I34" s="12"/>
      <c r="J34" s="12"/>
      <c r="K34" s="12"/>
      <c r="L34" s="12"/>
      <c r="M34" s="12"/>
      <c r="N34" s="12"/>
      <c r="O34" s="23"/>
      <c r="P34" s="40"/>
      <c r="Q34" s="110">
        <v>35</v>
      </c>
      <c r="R34" s="40">
        <f t="shared" si="1"/>
        <v>30</v>
      </c>
      <c r="S34" s="40">
        <f t="shared" si="0"/>
        <v>65</v>
      </c>
      <c r="T34" s="42" t="s">
        <v>46</v>
      </c>
      <c r="U34" s="172">
        <v>2</v>
      </c>
      <c r="V34" s="40">
        <v>1.5</v>
      </c>
      <c r="W34" s="40">
        <v>2</v>
      </c>
      <c r="X34" s="40"/>
      <c r="Y34" s="40"/>
      <c r="Z34" s="173"/>
      <c r="AA34" s="261"/>
      <c r="AB34" s="110"/>
      <c r="AC34" s="40"/>
      <c r="AD34" s="171"/>
      <c r="AE34" s="171"/>
      <c r="AF34" s="171"/>
      <c r="AG34" s="171"/>
      <c r="AH34" s="171"/>
      <c r="AI34" s="12"/>
      <c r="AJ34" s="12"/>
      <c r="AK34" s="12"/>
      <c r="AL34" s="12"/>
      <c r="AM34" s="23"/>
      <c r="AN34" s="14"/>
      <c r="AO34" s="12"/>
      <c r="AP34" s="12"/>
      <c r="AQ34" s="85"/>
      <c r="AR34" s="172"/>
      <c r="AS34" s="40"/>
      <c r="AT34" s="40"/>
      <c r="AU34" s="40"/>
      <c r="AV34" s="40"/>
      <c r="AW34" s="173"/>
      <c r="AX34" s="131">
        <f t="shared" si="2"/>
        <v>65</v>
      </c>
      <c r="AY34" s="111">
        <f t="shared" si="3"/>
        <v>2</v>
      </c>
    </row>
    <row r="35" spans="1:51" s="1" customFormat="1" ht="45.75" customHeight="1">
      <c r="A35" s="34">
        <v>26</v>
      </c>
      <c r="B35" s="122" t="s">
        <v>44</v>
      </c>
      <c r="C35" s="272" t="s">
        <v>111</v>
      </c>
      <c r="D35" s="273"/>
      <c r="E35" s="22"/>
      <c r="F35" s="12"/>
      <c r="G35" s="12"/>
      <c r="H35" s="12"/>
      <c r="I35" s="12"/>
      <c r="J35" s="12"/>
      <c r="K35" s="12"/>
      <c r="L35" s="12"/>
      <c r="M35" s="12"/>
      <c r="N35" s="12"/>
      <c r="O35" s="23"/>
      <c r="P35" s="40"/>
      <c r="Q35" s="110"/>
      <c r="R35" s="40"/>
      <c r="S35" s="40"/>
      <c r="T35" s="42"/>
      <c r="U35" s="172"/>
      <c r="V35" s="40"/>
      <c r="W35" s="40"/>
      <c r="X35" s="40"/>
      <c r="Y35" s="40"/>
      <c r="Z35" s="173"/>
      <c r="AA35" s="261">
        <v>15</v>
      </c>
      <c r="AB35" s="110">
        <v>15</v>
      </c>
      <c r="AC35" s="40"/>
      <c r="AD35" s="171"/>
      <c r="AE35" s="171"/>
      <c r="AF35" s="171"/>
      <c r="AG35" s="171"/>
      <c r="AH35" s="171"/>
      <c r="AI35" s="12"/>
      <c r="AJ35" s="12"/>
      <c r="AK35" s="12"/>
      <c r="AL35" s="12"/>
      <c r="AM35" s="23"/>
      <c r="AN35" s="14">
        <v>20</v>
      </c>
      <c r="AO35" s="12">
        <f>SUM(AA35:AL35)</f>
        <v>30</v>
      </c>
      <c r="AP35" s="12">
        <f t="shared" si="4"/>
        <v>50</v>
      </c>
      <c r="AQ35" s="85" t="s">
        <v>46</v>
      </c>
      <c r="AR35" s="172">
        <v>2</v>
      </c>
      <c r="AS35" s="40">
        <v>1.5</v>
      </c>
      <c r="AT35" s="40">
        <v>2</v>
      </c>
      <c r="AU35" s="40"/>
      <c r="AV35" s="40"/>
      <c r="AW35" s="173"/>
      <c r="AX35" s="131">
        <f t="shared" si="2"/>
        <v>50</v>
      </c>
      <c r="AY35" s="111">
        <f t="shared" si="3"/>
        <v>2</v>
      </c>
    </row>
    <row r="36" spans="1:51" s="1" customFormat="1" ht="45.75" customHeight="1">
      <c r="A36" s="34">
        <v>27</v>
      </c>
      <c r="B36" s="122" t="s">
        <v>44</v>
      </c>
      <c r="C36" s="272" t="s">
        <v>112</v>
      </c>
      <c r="D36" s="273"/>
      <c r="E36" s="22"/>
      <c r="F36" s="12"/>
      <c r="G36" s="12"/>
      <c r="H36" s="12"/>
      <c r="I36" s="12"/>
      <c r="J36" s="12"/>
      <c r="K36" s="12"/>
      <c r="L36" s="12"/>
      <c r="M36" s="12"/>
      <c r="N36" s="12"/>
      <c r="O36" s="23"/>
      <c r="P36" s="40"/>
      <c r="Q36" s="110"/>
      <c r="R36" s="40"/>
      <c r="S36" s="40"/>
      <c r="T36" s="42"/>
      <c r="U36" s="172"/>
      <c r="V36" s="40"/>
      <c r="W36" s="40"/>
      <c r="X36" s="40"/>
      <c r="Y36" s="40"/>
      <c r="Z36" s="173"/>
      <c r="AA36" s="261">
        <v>15</v>
      </c>
      <c r="AB36" s="110">
        <v>15</v>
      </c>
      <c r="AC36" s="40"/>
      <c r="AD36" s="171"/>
      <c r="AE36" s="171"/>
      <c r="AF36" s="171"/>
      <c r="AG36" s="171"/>
      <c r="AH36" s="171"/>
      <c r="AI36" s="12"/>
      <c r="AJ36" s="12"/>
      <c r="AK36" s="12"/>
      <c r="AL36" s="12"/>
      <c r="AM36" s="23"/>
      <c r="AN36" s="14">
        <v>15</v>
      </c>
      <c r="AO36" s="12">
        <f>SUM(AA36:AL36)</f>
        <v>30</v>
      </c>
      <c r="AP36" s="12">
        <f t="shared" si="4"/>
        <v>45</v>
      </c>
      <c r="AQ36" s="85" t="s">
        <v>46</v>
      </c>
      <c r="AR36" s="172">
        <v>1.5</v>
      </c>
      <c r="AS36" s="40">
        <v>1</v>
      </c>
      <c r="AT36" s="40">
        <v>1.5</v>
      </c>
      <c r="AU36" s="40"/>
      <c r="AV36" s="40"/>
      <c r="AW36" s="173"/>
      <c r="AX36" s="131">
        <f t="shared" si="2"/>
        <v>45</v>
      </c>
      <c r="AY36" s="111">
        <f t="shared" si="3"/>
        <v>1.5</v>
      </c>
    </row>
    <row r="37" spans="1:51" s="1" customFormat="1" ht="38.25" customHeight="1">
      <c r="A37" s="34">
        <v>28</v>
      </c>
      <c r="B37" s="122" t="s">
        <v>44</v>
      </c>
      <c r="C37" s="272" t="s">
        <v>113</v>
      </c>
      <c r="D37" s="273"/>
      <c r="E37" s="22"/>
      <c r="F37" s="12"/>
      <c r="G37" s="12"/>
      <c r="H37" s="12"/>
      <c r="I37" s="12"/>
      <c r="J37" s="12"/>
      <c r="K37" s="12"/>
      <c r="L37" s="12"/>
      <c r="M37" s="12"/>
      <c r="N37" s="12"/>
      <c r="O37" s="23"/>
      <c r="P37" s="40"/>
      <c r="Q37" s="110"/>
      <c r="R37" s="40"/>
      <c r="S37" s="40"/>
      <c r="T37" s="42"/>
      <c r="U37" s="172"/>
      <c r="V37" s="40"/>
      <c r="W37" s="40"/>
      <c r="X37" s="40"/>
      <c r="Y37" s="40"/>
      <c r="Z37" s="173"/>
      <c r="AA37" s="261">
        <v>15</v>
      </c>
      <c r="AB37" s="110">
        <v>15</v>
      </c>
      <c r="AC37" s="40"/>
      <c r="AD37" s="171"/>
      <c r="AE37" s="171"/>
      <c r="AF37" s="171"/>
      <c r="AG37" s="171"/>
      <c r="AH37" s="171"/>
      <c r="AI37" s="12"/>
      <c r="AJ37" s="12"/>
      <c r="AK37" s="12"/>
      <c r="AL37" s="12"/>
      <c r="AM37" s="23"/>
      <c r="AN37" s="14">
        <v>25</v>
      </c>
      <c r="AO37" s="12">
        <f>SUM(AA37:AL37)</f>
        <v>30</v>
      </c>
      <c r="AP37" s="12">
        <f t="shared" si="4"/>
        <v>55</v>
      </c>
      <c r="AQ37" s="85" t="s">
        <v>49</v>
      </c>
      <c r="AR37" s="172">
        <v>2</v>
      </c>
      <c r="AS37" s="40">
        <v>1.5</v>
      </c>
      <c r="AT37" s="40">
        <v>2</v>
      </c>
      <c r="AU37" s="40"/>
      <c r="AV37" s="40"/>
      <c r="AW37" s="173"/>
      <c r="AX37" s="131">
        <f t="shared" si="2"/>
        <v>55</v>
      </c>
      <c r="AY37" s="111">
        <f t="shared" si="3"/>
        <v>2</v>
      </c>
    </row>
    <row r="38" spans="1:51" s="1" customFormat="1" ht="38.25" customHeight="1">
      <c r="A38" s="34"/>
      <c r="B38" s="126" t="s">
        <v>44</v>
      </c>
      <c r="C38" s="271" t="s">
        <v>115</v>
      </c>
      <c r="D38" s="273">
        <v>15</v>
      </c>
      <c r="E38" s="22">
        <v>15</v>
      </c>
      <c r="F38" s="12"/>
      <c r="G38" s="12"/>
      <c r="H38" s="12"/>
      <c r="I38" s="12"/>
      <c r="J38" s="12"/>
      <c r="K38" s="12"/>
      <c r="L38" s="12"/>
      <c r="M38" s="12"/>
      <c r="N38" s="12"/>
      <c r="O38" s="23"/>
      <c r="P38" s="40"/>
      <c r="Q38" s="110">
        <v>25</v>
      </c>
      <c r="R38" s="40">
        <f t="shared" si="1"/>
        <v>30</v>
      </c>
      <c r="S38" s="40">
        <f t="shared" si="0"/>
        <v>55</v>
      </c>
      <c r="T38" s="42" t="s">
        <v>46</v>
      </c>
      <c r="U38" s="172">
        <v>2</v>
      </c>
      <c r="V38" s="40">
        <v>1.5</v>
      </c>
      <c r="W38" s="40">
        <v>2</v>
      </c>
      <c r="X38" s="40"/>
      <c r="Y38" s="40"/>
      <c r="Z38" s="173"/>
      <c r="AA38" s="261"/>
      <c r="AB38" s="110"/>
      <c r="AC38" s="40"/>
      <c r="AD38" s="171"/>
      <c r="AE38" s="171"/>
      <c r="AF38" s="171"/>
      <c r="AG38" s="171"/>
      <c r="AH38" s="171"/>
      <c r="AI38" s="12"/>
      <c r="AJ38" s="12"/>
      <c r="AK38" s="12"/>
      <c r="AL38" s="12"/>
      <c r="AM38" s="23"/>
      <c r="AN38" s="37"/>
      <c r="AO38" s="12"/>
      <c r="AP38" s="12"/>
      <c r="AQ38" s="85"/>
      <c r="AR38" s="172"/>
      <c r="AS38" s="40"/>
      <c r="AT38" s="40"/>
      <c r="AU38" s="40"/>
      <c r="AV38" s="40"/>
      <c r="AW38" s="173"/>
      <c r="AX38" s="131">
        <f t="shared" si="2"/>
        <v>55</v>
      </c>
      <c r="AY38" s="111">
        <f t="shared" si="3"/>
        <v>2</v>
      </c>
    </row>
    <row r="39" spans="1:51" s="1" customFormat="1" ht="15" customHeight="1">
      <c r="A39" s="9">
        <v>29</v>
      </c>
      <c r="B39" s="126" t="s">
        <v>50</v>
      </c>
      <c r="C39" s="274" t="s">
        <v>51</v>
      </c>
      <c r="D39" s="185"/>
      <c r="E39" s="14"/>
      <c r="F39" s="12"/>
      <c r="G39" s="12"/>
      <c r="H39" s="12"/>
      <c r="I39" s="12"/>
      <c r="J39" s="12"/>
      <c r="K39" s="12"/>
      <c r="L39" s="12"/>
      <c r="M39" s="12"/>
      <c r="N39" s="12"/>
      <c r="O39" s="23"/>
      <c r="P39" s="40"/>
      <c r="Q39" s="110"/>
      <c r="R39" s="40"/>
      <c r="S39" s="40"/>
      <c r="T39" s="42"/>
      <c r="U39" s="172"/>
      <c r="V39" s="40"/>
      <c r="W39" s="40"/>
      <c r="X39" s="40"/>
      <c r="Y39" s="40"/>
      <c r="Z39" s="173"/>
      <c r="AA39" s="255">
        <v>15</v>
      </c>
      <c r="AB39" s="41">
        <v>15</v>
      </c>
      <c r="AC39" s="40"/>
      <c r="AD39" s="192"/>
      <c r="AE39" s="192"/>
      <c r="AF39" s="192"/>
      <c r="AG39" s="192"/>
      <c r="AH39" s="192"/>
      <c r="AI39" s="24"/>
      <c r="AJ39" s="24"/>
      <c r="AK39" s="24"/>
      <c r="AL39" s="24"/>
      <c r="AM39" s="24"/>
      <c r="AN39" s="39">
        <v>25</v>
      </c>
      <c r="AO39" s="12">
        <f>SUM(AA39:AL39)</f>
        <v>30</v>
      </c>
      <c r="AP39" s="12">
        <f t="shared" si="4"/>
        <v>55</v>
      </c>
      <c r="AQ39" s="87" t="s">
        <v>49</v>
      </c>
      <c r="AR39" s="172">
        <v>3</v>
      </c>
      <c r="AS39" s="40">
        <v>2.5</v>
      </c>
      <c r="AT39" s="40">
        <v>3</v>
      </c>
      <c r="AU39" s="40"/>
      <c r="AV39" s="40"/>
      <c r="AW39" s="173"/>
      <c r="AX39" s="131">
        <f t="shared" si="2"/>
        <v>55</v>
      </c>
      <c r="AY39" s="111">
        <f t="shared" si="3"/>
        <v>3</v>
      </c>
    </row>
    <row r="40" spans="1:51" s="1" customFormat="1" ht="17.25" customHeight="1">
      <c r="A40" s="9">
        <v>30</v>
      </c>
      <c r="B40" s="127" t="s">
        <v>50</v>
      </c>
      <c r="C40" s="274" t="s">
        <v>52</v>
      </c>
      <c r="D40" s="185"/>
      <c r="E40" s="14"/>
      <c r="F40" s="12"/>
      <c r="G40" s="12"/>
      <c r="H40" s="12"/>
      <c r="I40" s="12"/>
      <c r="J40" s="12"/>
      <c r="K40" s="12"/>
      <c r="L40" s="12"/>
      <c r="M40" s="12"/>
      <c r="N40" s="12"/>
      <c r="O40" s="23"/>
      <c r="P40" s="40"/>
      <c r="Q40" s="110"/>
      <c r="R40" s="40"/>
      <c r="S40" s="40"/>
      <c r="T40" s="42"/>
      <c r="U40" s="172"/>
      <c r="V40" s="40"/>
      <c r="W40" s="40"/>
      <c r="X40" s="40"/>
      <c r="Y40" s="40"/>
      <c r="Z40" s="173"/>
      <c r="AA40" s="255">
        <v>15</v>
      </c>
      <c r="AB40" s="41">
        <v>15</v>
      </c>
      <c r="AC40" s="40"/>
      <c r="AD40" s="174"/>
      <c r="AE40" s="40"/>
      <c r="AF40" s="40"/>
      <c r="AG40" s="40"/>
      <c r="AH40" s="40"/>
      <c r="AI40" s="40"/>
      <c r="AJ40" s="40"/>
      <c r="AK40" s="40"/>
      <c r="AL40" s="40"/>
      <c r="AM40" s="40"/>
      <c r="AN40" s="41">
        <v>25</v>
      </c>
      <c r="AO40" s="12">
        <f>SUM(AA40:AL40)</f>
        <v>30</v>
      </c>
      <c r="AP40" s="12">
        <f t="shared" si="4"/>
        <v>55</v>
      </c>
      <c r="AQ40" s="81" t="s">
        <v>49</v>
      </c>
      <c r="AR40" s="172">
        <v>3</v>
      </c>
      <c r="AS40" s="40">
        <v>2.5</v>
      </c>
      <c r="AT40" s="40">
        <v>3</v>
      </c>
      <c r="AU40" s="40"/>
      <c r="AV40" s="40"/>
      <c r="AW40" s="173"/>
      <c r="AX40" s="131">
        <f t="shared" si="2"/>
        <v>55</v>
      </c>
      <c r="AY40" s="111">
        <f t="shared" si="3"/>
        <v>3</v>
      </c>
    </row>
    <row r="41" spans="1:51" s="1" customFormat="1" ht="29.25" customHeight="1">
      <c r="A41" s="9">
        <v>31</v>
      </c>
      <c r="B41" s="127" t="s">
        <v>50</v>
      </c>
      <c r="C41" s="124" t="s">
        <v>134</v>
      </c>
      <c r="D41" s="27"/>
      <c r="E41" s="171">
        <v>2</v>
      </c>
      <c r="F41" s="12"/>
      <c r="G41" s="12"/>
      <c r="H41" s="12"/>
      <c r="I41" s="12"/>
      <c r="J41" s="12"/>
      <c r="K41" s="12"/>
      <c r="L41" s="12"/>
      <c r="M41" s="12"/>
      <c r="N41" s="12"/>
      <c r="O41" s="23"/>
      <c r="P41" s="40"/>
      <c r="Q41" s="40">
        <v>20</v>
      </c>
      <c r="R41" s="40">
        <f t="shared" si="1"/>
        <v>2</v>
      </c>
      <c r="S41" s="40">
        <f t="shared" si="0"/>
        <v>22</v>
      </c>
      <c r="T41" s="42"/>
      <c r="U41" s="172">
        <v>1</v>
      </c>
      <c r="V41" s="40">
        <v>0.5</v>
      </c>
      <c r="W41" s="40">
        <v>1</v>
      </c>
      <c r="X41" s="40"/>
      <c r="Y41" s="40">
        <v>1</v>
      </c>
      <c r="Z41" s="173"/>
      <c r="AA41" s="255"/>
      <c r="AB41" s="42"/>
      <c r="AC41" s="42"/>
      <c r="AD41" s="275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12"/>
      <c r="AP41" s="12"/>
      <c r="AQ41" s="81"/>
      <c r="AR41" s="276"/>
      <c r="AS41" s="42"/>
      <c r="AT41" s="42"/>
      <c r="AU41" s="42"/>
      <c r="AV41" s="42"/>
      <c r="AW41" s="277"/>
      <c r="AX41" s="131">
        <f t="shared" si="2"/>
        <v>22</v>
      </c>
      <c r="AY41" s="111">
        <f t="shared" si="3"/>
        <v>1</v>
      </c>
    </row>
    <row r="42" spans="1:51" s="1" customFormat="1" ht="29.25" customHeight="1">
      <c r="A42" s="9"/>
      <c r="B42" s="127" t="s">
        <v>50</v>
      </c>
      <c r="C42" s="124" t="s">
        <v>135</v>
      </c>
      <c r="D42" s="27"/>
      <c r="E42" s="171"/>
      <c r="F42" s="12"/>
      <c r="G42" s="12"/>
      <c r="H42" s="12"/>
      <c r="I42" s="12"/>
      <c r="J42" s="12"/>
      <c r="K42" s="12"/>
      <c r="L42" s="12"/>
      <c r="M42" s="12"/>
      <c r="N42" s="12"/>
      <c r="O42" s="23"/>
      <c r="P42" s="40"/>
      <c r="Q42" s="40"/>
      <c r="R42" s="40"/>
      <c r="S42" s="40"/>
      <c r="T42" s="42"/>
      <c r="U42" s="172"/>
      <c r="V42" s="40"/>
      <c r="W42" s="40"/>
      <c r="X42" s="40"/>
      <c r="Y42" s="40"/>
      <c r="Z42" s="173"/>
      <c r="AA42" s="255"/>
      <c r="AB42" s="41">
        <v>5</v>
      </c>
      <c r="AC42" s="40"/>
      <c r="AD42" s="278"/>
      <c r="AE42" s="278"/>
      <c r="AF42" s="278"/>
      <c r="AG42" s="278"/>
      <c r="AH42" s="278"/>
      <c r="AI42" s="33"/>
      <c r="AJ42" s="33"/>
      <c r="AK42" s="33"/>
      <c r="AL42" s="33"/>
      <c r="AM42" s="33"/>
      <c r="AN42" s="26">
        <v>35</v>
      </c>
      <c r="AO42" s="12">
        <f>SUM(AA42:AL42)</f>
        <v>5</v>
      </c>
      <c r="AP42" s="12">
        <f t="shared" si="4"/>
        <v>40</v>
      </c>
      <c r="AQ42" s="97" t="s">
        <v>49</v>
      </c>
      <c r="AR42" s="172">
        <v>1.5</v>
      </c>
      <c r="AS42" s="40">
        <v>0.5</v>
      </c>
      <c r="AT42" s="40">
        <v>1.5</v>
      </c>
      <c r="AU42" s="40"/>
      <c r="AV42" s="40">
        <v>1.5</v>
      </c>
      <c r="AW42" s="173"/>
      <c r="AX42" s="131">
        <f t="shared" si="2"/>
        <v>40</v>
      </c>
      <c r="AY42" s="111">
        <f t="shared" si="3"/>
        <v>1.5</v>
      </c>
    </row>
    <row r="43" spans="1:51" s="1" customFormat="1" ht="31.5" customHeight="1" thickBot="1">
      <c r="A43" s="9">
        <v>32</v>
      </c>
      <c r="B43" s="128" t="str">
        <f>$B$42</f>
        <v>wolnego wyboru/ fakultatywne</v>
      </c>
      <c r="C43" s="125" t="s">
        <v>98</v>
      </c>
      <c r="D43" s="27"/>
      <c r="E43" s="171"/>
      <c r="F43" s="12"/>
      <c r="G43" s="12"/>
      <c r="H43" s="12"/>
      <c r="I43" s="12"/>
      <c r="J43" s="12"/>
      <c r="K43" s="12"/>
      <c r="L43" s="12"/>
      <c r="M43" s="12"/>
      <c r="N43" s="12"/>
      <c r="O43" s="23"/>
      <c r="P43" s="194"/>
      <c r="Q43" s="194"/>
      <c r="R43" s="40"/>
      <c r="S43" s="40"/>
      <c r="T43" s="114"/>
      <c r="U43" s="201"/>
      <c r="V43" s="194"/>
      <c r="W43" s="194"/>
      <c r="X43" s="194"/>
      <c r="Y43" s="194"/>
      <c r="Z43" s="228"/>
      <c r="AA43" s="200"/>
      <c r="AB43" s="194"/>
      <c r="AC43" s="194"/>
      <c r="AD43" s="192"/>
      <c r="AE43" s="171"/>
      <c r="AF43" s="171"/>
      <c r="AG43" s="171"/>
      <c r="AH43" s="171"/>
      <c r="AI43" s="12"/>
      <c r="AJ43" s="12"/>
      <c r="AK43" s="12"/>
      <c r="AL43" s="12"/>
      <c r="AM43" s="12">
        <v>80</v>
      </c>
      <c r="AN43" s="12"/>
      <c r="AO43" s="12"/>
      <c r="AP43" s="12">
        <f t="shared" si="4"/>
        <v>80</v>
      </c>
      <c r="AQ43" s="85" t="s">
        <v>49</v>
      </c>
      <c r="AR43" s="279">
        <v>2</v>
      </c>
      <c r="AS43" s="280"/>
      <c r="AT43" s="280">
        <v>2</v>
      </c>
      <c r="AU43" s="280"/>
      <c r="AV43" s="280">
        <v>2</v>
      </c>
      <c r="AW43" s="281"/>
      <c r="AX43" s="131">
        <f t="shared" si="2"/>
        <v>80</v>
      </c>
      <c r="AY43" s="111">
        <f t="shared" si="3"/>
        <v>2</v>
      </c>
    </row>
    <row r="44" spans="1:51" s="1" customFormat="1" ht="15" customHeight="1" thickBot="1">
      <c r="A44" s="305" t="s">
        <v>53</v>
      </c>
      <c r="B44" s="305"/>
      <c r="C44" s="305"/>
      <c r="D44" s="28">
        <f aca="true" t="shared" si="5" ref="D44:AY44">SUM(D17:D43)</f>
        <v>200</v>
      </c>
      <c r="E44" s="28">
        <f t="shared" si="5"/>
        <v>182</v>
      </c>
      <c r="F44" s="28">
        <f t="shared" si="5"/>
        <v>15</v>
      </c>
      <c r="G44" s="28">
        <f t="shared" si="5"/>
        <v>0</v>
      </c>
      <c r="H44" s="28">
        <f t="shared" si="5"/>
        <v>0</v>
      </c>
      <c r="I44" s="28">
        <f t="shared" si="5"/>
        <v>0</v>
      </c>
      <c r="J44" s="28">
        <f t="shared" si="5"/>
        <v>0</v>
      </c>
      <c r="K44" s="28">
        <f t="shared" si="5"/>
        <v>0</v>
      </c>
      <c r="L44" s="28">
        <f t="shared" si="5"/>
        <v>0</v>
      </c>
      <c r="M44" s="28">
        <f t="shared" si="5"/>
        <v>30</v>
      </c>
      <c r="N44" s="28">
        <f t="shared" si="5"/>
        <v>0</v>
      </c>
      <c r="O44" s="28">
        <f t="shared" si="5"/>
        <v>0</v>
      </c>
      <c r="P44" s="28">
        <f t="shared" si="5"/>
        <v>0</v>
      </c>
      <c r="Q44" s="28">
        <f t="shared" si="5"/>
        <v>380</v>
      </c>
      <c r="R44" s="28">
        <f t="shared" si="5"/>
        <v>427</v>
      </c>
      <c r="S44" s="28">
        <f t="shared" si="5"/>
        <v>807</v>
      </c>
      <c r="T44" s="28"/>
      <c r="U44" s="28">
        <f t="shared" si="5"/>
        <v>30</v>
      </c>
      <c r="V44" s="28">
        <f t="shared" si="5"/>
        <v>23</v>
      </c>
      <c r="W44" s="28">
        <f t="shared" si="5"/>
        <v>14.5</v>
      </c>
      <c r="X44" s="28">
        <f t="shared" si="5"/>
        <v>10</v>
      </c>
      <c r="Y44" s="28">
        <f t="shared" si="5"/>
        <v>13</v>
      </c>
      <c r="Z44" s="28">
        <f t="shared" si="5"/>
        <v>0</v>
      </c>
      <c r="AA44" s="28">
        <f t="shared" si="5"/>
        <v>150</v>
      </c>
      <c r="AB44" s="28">
        <f t="shared" si="5"/>
        <v>110</v>
      </c>
      <c r="AC44" s="28">
        <f t="shared" si="5"/>
        <v>60</v>
      </c>
      <c r="AD44" s="28">
        <f t="shared" si="5"/>
        <v>0</v>
      </c>
      <c r="AE44" s="28">
        <f t="shared" si="5"/>
        <v>0</v>
      </c>
      <c r="AF44" s="28">
        <f t="shared" si="5"/>
        <v>0</v>
      </c>
      <c r="AG44" s="28">
        <f t="shared" si="5"/>
        <v>0</v>
      </c>
      <c r="AH44" s="28">
        <f t="shared" si="5"/>
        <v>0</v>
      </c>
      <c r="AI44" s="28">
        <f t="shared" si="5"/>
        <v>0</v>
      </c>
      <c r="AJ44" s="28">
        <f t="shared" si="5"/>
        <v>0</v>
      </c>
      <c r="AK44" s="28">
        <f t="shared" si="5"/>
        <v>0</v>
      </c>
      <c r="AL44" s="28">
        <f t="shared" si="5"/>
        <v>0</v>
      </c>
      <c r="AM44" s="28">
        <f t="shared" si="5"/>
        <v>80</v>
      </c>
      <c r="AN44" s="28">
        <f t="shared" si="5"/>
        <v>250</v>
      </c>
      <c r="AO44" s="28">
        <f t="shared" si="5"/>
        <v>320</v>
      </c>
      <c r="AP44" s="28">
        <f t="shared" si="5"/>
        <v>650</v>
      </c>
      <c r="AQ44" s="28"/>
      <c r="AR44" s="28">
        <f t="shared" si="5"/>
        <v>30</v>
      </c>
      <c r="AS44" s="28">
        <f t="shared" si="5"/>
        <v>22</v>
      </c>
      <c r="AT44" s="28">
        <f t="shared" si="5"/>
        <v>15</v>
      </c>
      <c r="AU44" s="28">
        <f t="shared" si="5"/>
        <v>6</v>
      </c>
      <c r="AV44" s="28">
        <f t="shared" si="5"/>
        <v>15.5</v>
      </c>
      <c r="AW44" s="28">
        <f t="shared" si="5"/>
        <v>0</v>
      </c>
      <c r="AX44" s="29">
        <f t="shared" si="5"/>
        <v>1457</v>
      </c>
      <c r="AY44" s="29">
        <f t="shared" si="5"/>
        <v>60</v>
      </c>
    </row>
    <row r="45" spans="3:44" s="1" customFormat="1" ht="12.75">
      <c r="C45" s="30" t="s">
        <v>54</v>
      </c>
      <c r="U45" s="162"/>
      <c r="AR45" s="162"/>
    </row>
    <row r="46" spans="3:44" s="1" customFormat="1" ht="12.75">
      <c r="C46" s="30" t="s">
        <v>55</v>
      </c>
      <c r="U46" s="162"/>
      <c r="AR46" s="162"/>
    </row>
    <row r="47" spans="14:44" s="1" customFormat="1" ht="12.75">
      <c r="N47" s="35"/>
      <c r="U47" s="129"/>
      <c r="AK47" s="35"/>
      <c r="AR47" s="129"/>
    </row>
    <row r="48" spans="14:44" s="1" customFormat="1" ht="12.75">
      <c r="N48" s="35"/>
      <c r="U48" s="129"/>
      <c r="AK48" s="35"/>
      <c r="AR48" s="129"/>
    </row>
    <row r="49" spans="14:44" s="1" customFormat="1" ht="12.75">
      <c r="N49" s="35"/>
      <c r="U49" s="129"/>
      <c r="AK49" s="35"/>
      <c r="AR49" s="129"/>
    </row>
    <row r="50" spans="3:44" s="1" customFormat="1" ht="12.75">
      <c r="C50" s="1" t="s">
        <v>56</v>
      </c>
      <c r="N50" s="35"/>
      <c r="O50" s="1" t="s">
        <v>56</v>
      </c>
      <c r="U50" s="129"/>
      <c r="AK50" s="307" t="s">
        <v>56</v>
      </c>
      <c r="AL50" s="307"/>
      <c r="AM50" s="307"/>
      <c r="AN50" s="307"/>
      <c r="AO50" s="307"/>
      <c r="AP50" s="307"/>
      <c r="AQ50" s="307"/>
      <c r="AR50" s="129"/>
    </row>
    <row r="51" spans="3:44" s="1" customFormat="1" ht="12.75">
      <c r="C51" s="31" t="s">
        <v>57</v>
      </c>
      <c r="M51" s="32"/>
      <c r="N51" s="35"/>
      <c r="O51" s="307" t="s">
        <v>58</v>
      </c>
      <c r="P51" s="307"/>
      <c r="Q51" s="307"/>
      <c r="R51" s="307"/>
      <c r="S51" s="307"/>
      <c r="T51" s="307"/>
      <c r="U51" s="307"/>
      <c r="V51" s="38"/>
      <c r="W51" s="38"/>
      <c r="X51" s="38"/>
      <c r="Y51" s="38"/>
      <c r="Z51" s="38"/>
      <c r="AK51" s="307" t="s">
        <v>59</v>
      </c>
      <c r="AL51" s="307"/>
      <c r="AM51" s="307"/>
      <c r="AN51" s="307"/>
      <c r="AO51" s="307"/>
      <c r="AP51" s="307"/>
      <c r="AQ51" s="307"/>
      <c r="AR51" s="129"/>
    </row>
    <row r="52" spans="14:44" s="1" customFormat="1" ht="12.75">
      <c r="N52" s="35"/>
      <c r="U52" s="129"/>
      <c r="AK52" s="35"/>
      <c r="AR52" s="129"/>
    </row>
    <row r="55" ht="12.75">
      <c r="C55" s="35"/>
    </row>
    <row r="56" ht="12.75">
      <c r="C56" s="35"/>
    </row>
    <row r="57" ht="12.75">
      <c r="C57" s="35"/>
    </row>
  </sheetData>
  <sheetProtection selectLockedCells="1" selectUnlockedCells="1"/>
  <mergeCells count="13">
    <mergeCell ref="O51:U51"/>
    <mergeCell ref="AK51:AQ51"/>
    <mergeCell ref="A6:AY6"/>
    <mergeCell ref="A15:A16"/>
    <mergeCell ref="C15:C16"/>
    <mergeCell ref="AX15:AX16"/>
    <mergeCell ref="AY15:AY16"/>
    <mergeCell ref="AO2:AS2"/>
    <mergeCell ref="AO4:AS4"/>
    <mergeCell ref="D15:Z15"/>
    <mergeCell ref="AA15:AW15"/>
    <mergeCell ref="A44:C44"/>
    <mergeCell ref="AK50:AQ50"/>
  </mergeCells>
  <dataValidations count="1">
    <dataValidation type="list" allowBlank="1" showErrorMessage="1" sqref="B17:B43">
      <formula1>RodzajeZajec</formula1>
      <formula2>0</formula2>
    </dataValidation>
  </dataValidations>
  <printOptions/>
  <pageMargins left="0.7" right="0.7" top="0.75" bottom="0.75" header="0.511805555555556" footer="0.511805555555556"/>
  <pageSetup fitToHeight="1" fitToWidth="1" horizontalDpi="300" verticalDpi="300" orientation="landscape" paperSize="9" scale="3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0"/>
  <sheetViews>
    <sheetView zoomScale="50" zoomScaleNormal="50" zoomScaleSheetLayoutView="71" zoomScalePageLayoutView="0" workbookViewId="0" topLeftCell="A22">
      <selection activeCell="AE29" sqref="A1:IV16384"/>
    </sheetView>
  </sheetViews>
  <sheetFormatPr defaultColWidth="8.8515625" defaultRowHeight="12.75"/>
  <cols>
    <col min="1" max="1" width="4.421875" style="1" customWidth="1"/>
    <col min="2" max="2" width="13.421875" style="1" customWidth="1"/>
    <col min="3" max="3" width="36.421875" style="1" customWidth="1"/>
    <col min="4" max="4" width="7.00390625" style="1" customWidth="1"/>
    <col min="5" max="5" width="6.8515625" style="1" bestFit="1" customWidth="1"/>
    <col min="6" max="17" width="5.57421875" style="1" customWidth="1"/>
    <col min="18" max="18" width="6.57421875" style="1" customWidth="1"/>
    <col min="19" max="19" width="6.8515625" style="1" customWidth="1"/>
    <col min="20" max="20" width="5.57421875" style="1" customWidth="1"/>
    <col min="21" max="21" width="5.57421875" style="162" customWidth="1"/>
    <col min="22" max="41" width="5.57421875" style="1" customWidth="1"/>
    <col min="42" max="42" width="6.8515625" style="1" customWidth="1"/>
    <col min="43" max="43" width="5.57421875" style="1" customWidth="1"/>
    <col min="44" max="44" width="5.421875" style="162" customWidth="1"/>
    <col min="45" max="48" width="5.421875" style="1" customWidth="1"/>
    <col min="49" max="49" width="6.8515625" style="1" customWidth="1"/>
    <col min="50" max="50" width="7.421875" style="1" customWidth="1"/>
    <col min="51" max="51" width="5.57421875" style="1" customWidth="1"/>
    <col min="52" max="16384" width="8.8515625" style="1" customWidth="1"/>
  </cols>
  <sheetData>
    <row r="1" ht="12.75">
      <c r="AO1" s="1" t="s">
        <v>168</v>
      </c>
    </row>
    <row r="2" spans="41:45" ht="12.75">
      <c r="AO2" s="300" t="s">
        <v>169</v>
      </c>
      <c r="AP2" s="300"/>
      <c r="AQ2" s="300"/>
      <c r="AR2" s="300"/>
      <c r="AS2" s="300"/>
    </row>
    <row r="3" ht="12.75">
      <c r="AO3" s="1" t="s">
        <v>170</v>
      </c>
    </row>
    <row r="4" spans="41:45" ht="12.75">
      <c r="AO4" s="300" t="s">
        <v>171</v>
      </c>
      <c r="AP4" s="300"/>
      <c r="AQ4" s="300"/>
      <c r="AR4" s="300"/>
      <c r="AS4" s="300"/>
    </row>
    <row r="6" spans="1:51" s="2" customFormat="1" ht="19.5" customHeight="1">
      <c r="A6" s="308" t="s">
        <v>166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</row>
    <row r="8" spans="1:44" s="4" customFormat="1" ht="15" customHeight="1">
      <c r="A8" s="4" t="s">
        <v>0</v>
      </c>
      <c r="U8" s="156"/>
      <c r="V8" s="163"/>
      <c r="W8" s="163"/>
      <c r="X8" s="163"/>
      <c r="Y8" s="163"/>
      <c r="AR8" s="164"/>
    </row>
    <row r="9" spans="1:44" s="4" customFormat="1" ht="15" customHeight="1">
      <c r="A9" s="4" t="s">
        <v>160</v>
      </c>
      <c r="U9" s="164"/>
      <c r="AR9" s="164"/>
    </row>
    <row r="10" spans="1:44" s="4" customFormat="1" ht="15" customHeight="1">
      <c r="A10" s="4" t="s">
        <v>164</v>
      </c>
      <c r="U10" s="164"/>
      <c r="AR10" s="164"/>
    </row>
    <row r="11" spans="1:44" s="4" customFormat="1" ht="15" customHeight="1">
      <c r="A11" s="4" t="s">
        <v>2</v>
      </c>
      <c r="U11" s="164"/>
      <c r="AR11" s="164"/>
    </row>
    <row r="12" ht="14.25">
      <c r="A12" s="4" t="s">
        <v>172</v>
      </c>
    </row>
    <row r="13" ht="14.25">
      <c r="A13" s="4"/>
    </row>
    <row r="14" ht="13.5" thickBot="1"/>
    <row r="15" spans="1:51" ht="13.5" customHeight="1" thickBot="1">
      <c r="A15" s="309" t="s">
        <v>3</v>
      </c>
      <c r="B15" s="5"/>
      <c r="C15" s="321" t="s">
        <v>4</v>
      </c>
      <c r="D15" s="302" t="s">
        <v>5</v>
      </c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4"/>
      <c r="AA15" s="302" t="s">
        <v>6</v>
      </c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4"/>
      <c r="AX15" s="323" t="s">
        <v>7</v>
      </c>
      <c r="AY15" s="320" t="s">
        <v>8</v>
      </c>
    </row>
    <row r="16" spans="1:51" ht="398.25">
      <c r="A16" s="309"/>
      <c r="B16" s="6" t="s">
        <v>9</v>
      </c>
      <c r="C16" s="322"/>
      <c r="D16" s="166" t="s">
        <v>10</v>
      </c>
      <c r="E16" s="7" t="s">
        <v>11</v>
      </c>
      <c r="F16" s="8" t="s">
        <v>12</v>
      </c>
      <c r="G16" s="8" t="s">
        <v>13</v>
      </c>
      <c r="H16" s="8" t="s">
        <v>14</v>
      </c>
      <c r="I16" s="8" t="s">
        <v>15</v>
      </c>
      <c r="J16" s="8" t="s">
        <v>16</v>
      </c>
      <c r="K16" s="8" t="s">
        <v>17</v>
      </c>
      <c r="L16" s="8" t="s">
        <v>18</v>
      </c>
      <c r="M16" s="82" t="s">
        <v>19</v>
      </c>
      <c r="N16" s="121" t="s">
        <v>20</v>
      </c>
      <c r="O16" s="121" t="s">
        <v>21</v>
      </c>
      <c r="P16" s="121" t="s">
        <v>22</v>
      </c>
      <c r="Q16" s="121" t="s">
        <v>23</v>
      </c>
      <c r="R16" s="121" t="s">
        <v>24</v>
      </c>
      <c r="S16" s="121" t="s">
        <v>25</v>
      </c>
      <c r="T16" s="121" t="s">
        <v>26</v>
      </c>
      <c r="U16" s="167" t="s">
        <v>27</v>
      </c>
      <c r="V16" s="121" t="s">
        <v>143</v>
      </c>
      <c r="W16" s="121" t="s">
        <v>144</v>
      </c>
      <c r="X16" s="121" t="s">
        <v>145</v>
      </c>
      <c r="Y16" s="121" t="s">
        <v>146</v>
      </c>
      <c r="Z16" s="168" t="s">
        <v>147</v>
      </c>
      <c r="AA16" s="169" t="s">
        <v>10</v>
      </c>
      <c r="AB16" s="121" t="s">
        <v>11</v>
      </c>
      <c r="AC16" s="121" t="s">
        <v>12</v>
      </c>
      <c r="AD16" s="7" t="s">
        <v>13</v>
      </c>
      <c r="AE16" s="7" t="s">
        <v>14</v>
      </c>
      <c r="AF16" s="7" t="s">
        <v>15</v>
      </c>
      <c r="AG16" s="7" t="s">
        <v>16</v>
      </c>
      <c r="AH16" s="8" t="s">
        <v>173</v>
      </c>
      <c r="AI16" s="8" t="s">
        <v>18</v>
      </c>
      <c r="AJ16" s="8" t="s">
        <v>19</v>
      </c>
      <c r="AK16" s="8" t="s">
        <v>20</v>
      </c>
      <c r="AL16" s="8" t="s">
        <v>21</v>
      </c>
      <c r="AM16" s="8" t="s">
        <v>22</v>
      </c>
      <c r="AN16" s="8" t="s">
        <v>23</v>
      </c>
      <c r="AO16" s="82" t="s">
        <v>24</v>
      </c>
      <c r="AP16" s="121" t="s">
        <v>25</v>
      </c>
      <c r="AQ16" s="121" t="s">
        <v>26</v>
      </c>
      <c r="AR16" s="167" t="s">
        <v>27</v>
      </c>
      <c r="AS16" s="121" t="s">
        <v>143</v>
      </c>
      <c r="AT16" s="121" t="s">
        <v>144</v>
      </c>
      <c r="AU16" s="121" t="s">
        <v>145</v>
      </c>
      <c r="AV16" s="121" t="s">
        <v>146</v>
      </c>
      <c r="AW16" s="168" t="s">
        <v>147</v>
      </c>
      <c r="AX16" s="323"/>
      <c r="AY16" s="320"/>
    </row>
    <row r="17" spans="1:51" ht="15" customHeight="1">
      <c r="A17" s="9">
        <v>1</v>
      </c>
      <c r="B17" s="10" t="s">
        <v>28</v>
      </c>
      <c r="C17" s="231" t="s">
        <v>63</v>
      </c>
      <c r="D17" s="27">
        <v>20</v>
      </c>
      <c r="E17" s="171">
        <v>10</v>
      </c>
      <c r="F17" s="12"/>
      <c r="G17" s="12"/>
      <c r="H17" s="12"/>
      <c r="I17" s="12"/>
      <c r="J17" s="12"/>
      <c r="K17" s="12"/>
      <c r="L17" s="12"/>
      <c r="M17" s="23"/>
      <c r="N17" s="40"/>
      <c r="O17" s="40"/>
      <c r="P17" s="40"/>
      <c r="Q17" s="40">
        <v>15</v>
      </c>
      <c r="R17" s="40">
        <f>SUM(D17:O17)</f>
        <v>30</v>
      </c>
      <c r="S17" s="40">
        <f aca="true" t="shared" si="0" ref="S17:S37">SUM(D17:Q17)</f>
        <v>45</v>
      </c>
      <c r="T17" s="42" t="s">
        <v>64</v>
      </c>
      <c r="U17" s="172">
        <v>2</v>
      </c>
      <c r="V17" s="40">
        <v>2</v>
      </c>
      <c r="W17" s="40"/>
      <c r="X17" s="40">
        <v>2</v>
      </c>
      <c r="Y17" s="40"/>
      <c r="Z17" s="173"/>
      <c r="AA17" s="174"/>
      <c r="AB17" s="40"/>
      <c r="AC17" s="40"/>
      <c r="AD17" s="171"/>
      <c r="AE17" s="171"/>
      <c r="AF17" s="171"/>
      <c r="AG17" s="171"/>
      <c r="AH17" s="171"/>
      <c r="AI17" s="12"/>
      <c r="AJ17" s="12"/>
      <c r="AK17" s="12"/>
      <c r="AL17" s="12"/>
      <c r="AM17" s="12"/>
      <c r="AN17" s="12"/>
      <c r="AO17" s="23"/>
      <c r="AP17" s="40"/>
      <c r="AQ17" s="42"/>
      <c r="AR17" s="172"/>
      <c r="AS17" s="40"/>
      <c r="AT17" s="40"/>
      <c r="AU17" s="40"/>
      <c r="AV17" s="40"/>
      <c r="AW17" s="173"/>
      <c r="AX17" s="98">
        <f>S17+AP17</f>
        <v>45</v>
      </c>
      <c r="AY17" s="13">
        <f>U17+AR17</f>
        <v>2</v>
      </c>
    </row>
    <row r="18" spans="1:51" ht="15" customHeight="1">
      <c r="A18" s="9">
        <v>2</v>
      </c>
      <c r="B18" s="10" t="s">
        <v>28</v>
      </c>
      <c r="C18" s="231" t="s">
        <v>65</v>
      </c>
      <c r="D18" s="27">
        <v>15</v>
      </c>
      <c r="E18" s="171">
        <v>15</v>
      </c>
      <c r="F18" s="12"/>
      <c r="G18" s="12"/>
      <c r="H18" s="12"/>
      <c r="I18" s="12"/>
      <c r="J18" s="12"/>
      <c r="K18" s="12"/>
      <c r="L18" s="12"/>
      <c r="M18" s="23"/>
      <c r="N18" s="40"/>
      <c r="O18" s="40"/>
      <c r="P18" s="40"/>
      <c r="Q18" s="40">
        <v>25</v>
      </c>
      <c r="R18" s="40">
        <f aca="true" t="shared" si="1" ref="R18:R37">SUM(D18:O18)</f>
        <v>30</v>
      </c>
      <c r="S18" s="40">
        <f t="shared" si="0"/>
        <v>55</v>
      </c>
      <c r="T18" s="42" t="s">
        <v>66</v>
      </c>
      <c r="U18" s="172">
        <v>2</v>
      </c>
      <c r="V18" s="40">
        <v>1.5</v>
      </c>
      <c r="W18" s="40"/>
      <c r="X18" s="40">
        <v>2</v>
      </c>
      <c r="Y18" s="40">
        <v>2</v>
      </c>
      <c r="Z18" s="173"/>
      <c r="AA18" s="174"/>
      <c r="AB18" s="40"/>
      <c r="AC18" s="40"/>
      <c r="AD18" s="171"/>
      <c r="AE18" s="171"/>
      <c r="AF18" s="171"/>
      <c r="AG18" s="171"/>
      <c r="AH18" s="171"/>
      <c r="AI18" s="12"/>
      <c r="AJ18" s="12"/>
      <c r="AK18" s="12"/>
      <c r="AL18" s="12"/>
      <c r="AM18" s="12"/>
      <c r="AN18" s="12"/>
      <c r="AO18" s="23"/>
      <c r="AP18" s="40"/>
      <c r="AQ18" s="42"/>
      <c r="AR18" s="172"/>
      <c r="AS18" s="40"/>
      <c r="AT18" s="40"/>
      <c r="AU18" s="40"/>
      <c r="AV18" s="40"/>
      <c r="AW18" s="173"/>
      <c r="AX18" s="98">
        <f aca="true" t="shared" si="2" ref="AX18:AX38">S18+AP18</f>
        <v>55</v>
      </c>
      <c r="AY18" s="13">
        <f aca="true" t="shared" si="3" ref="AY18:AY38">U18+AR18</f>
        <v>2</v>
      </c>
    </row>
    <row r="19" spans="1:51" ht="15" customHeight="1">
      <c r="A19" s="9">
        <v>3</v>
      </c>
      <c r="B19" s="10" t="s">
        <v>28</v>
      </c>
      <c r="C19" s="231" t="s">
        <v>102</v>
      </c>
      <c r="D19" s="27"/>
      <c r="E19" s="171"/>
      <c r="F19" s="12"/>
      <c r="G19" s="12"/>
      <c r="H19" s="12"/>
      <c r="I19" s="12"/>
      <c r="J19" s="12"/>
      <c r="K19" s="12"/>
      <c r="L19" s="12"/>
      <c r="M19" s="23"/>
      <c r="N19" s="40"/>
      <c r="O19" s="40"/>
      <c r="P19" s="40"/>
      <c r="Q19" s="40"/>
      <c r="R19" s="40"/>
      <c r="S19" s="40"/>
      <c r="T19" s="42"/>
      <c r="U19" s="172"/>
      <c r="V19" s="40"/>
      <c r="W19" s="40"/>
      <c r="X19" s="40"/>
      <c r="Y19" s="40"/>
      <c r="Z19" s="173"/>
      <c r="AA19" s="174">
        <v>15</v>
      </c>
      <c r="AB19" s="40">
        <v>15</v>
      </c>
      <c r="AC19" s="40"/>
      <c r="AD19" s="171"/>
      <c r="AE19" s="171"/>
      <c r="AF19" s="171"/>
      <c r="AG19" s="171"/>
      <c r="AH19" s="171"/>
      <c r="AI19" s="12"/>
      <c r="AJ19" s="12"/>
      <c r="AK19" s="12"/>
      <c r="AL19" s="12"/>
      <c r="AM19" s="12"/>
      <c r="AN19" s="12">
        <v>30</v>
      </c>
      <c r="AO19" s="23">
        <f>SUM(AA19:AL19)</f>
        <v>30</v>
      </c>
      <c r="AP19" s="40">
        <f>SUM(AA19:AN19)</f>
        <v>60</v>
      </c>
      <c r="AQ19" s="42" t="s">
        <v>30</v>
      </c>
      <c r="AR19" s="172">
        <v>3</v>
      </c>
      <c r="AS19" s="40">
        <v>1.5</v>
      </c>
      <c r="AT19" s="40"/>
      <c r="AU19" s="40"/>
      <c r="AV19" s="40"/>
      <c r="AW19" s="173"/>
      <c r="AX19" s="98">
        <f t="shared" si="2"/>
        <v>60</v>
      </c>
      <c r="AY19" s="13">
        <f t="shared" si="3"/>
        <v>3</v>
      </c>
    </row>
    <row r="20" spans="1:51" ht="15" customHeight="1">
      <c r="A20" s="9">
        <v>4</v>
      </c>
      <c r="B20" s="10" t="s">
        <v>28</v>
      </c>
      <c r="C20" s="231" t="s">
        <v>68</v>
      </c>
      <c r="D20" s="177">
        <v>15</v>
      </c>
      <c r="E20" s="177">
        <v>20</v>
      </c>
      <c r="F20" s="12"/>
      <c r="G20" s="12"/>
      <c r="H20" s="12"/>
      <c r="I20" s="12"/>
      <c r="J20" s="12"/>
      <c r="K20" s="12"/>
      <c r="L20" s="12"/>
      <c r="M20" s="23"/>
      <c r="N20" s="40"/>
      <c r="O20" s="40"/>
      <c r="P20" s="40"/>
      <c r="Q20" s="41">
        <v>30</v>
      </c>
      <c r="R20" s="40">
        <f t="shared" si="1"/>
        <v>35</v>
      </c>
      <c r="S20" s="40">
        <f t="shared" si="0"/>
        <v>65</v>
      </c>
      <c r="T20" s="42" t="s">
        <v>30</v>
      </c>
      <c r="U20" s="172">
        <v>2</v>
      </c>
      <c r="V20" s="40">
        <v>1.5</v>
      </c>
      <c r="W20" s="40"/>
      <c r="X20" s="40"/>
      <c r="Y20" s="40"/>
      <c r="Z20" s="173"/>
      <c r="AA20" s="174"/>
      <c r="AB20" s="40"/>
      <c r="AC20" s="40"/>
      <c r="AD20" s="171"/>
      <c r="AE20" s="171"/>
      <c r="AF20" s="171"/>
      <c r="AG20" s="171"/>
      <c r="AH20" s="171"/>
      <c r="AI20" s="12"/>
      <c r="AJ20" s="12"/>
      <c r="AK20" s="12"/>
      <c r="AL20" s="12"/>
      <c r="AM20" s="12"/>
      <c r="AN20" s="12"/>
      <c r="AO20" s="23"/>
      <c r="AP20" s="40"/>
      <c r="AQ20" s="42"/>
      <c r="AR20" s="172"/>
      <c r="AS20" s="40"/>
      <c r="AT20" s="40"/>
      <c r="AU20" s="40"/>
      <c r="AV20" s="40"/>
      <c r="AW20" s="173"/>
      <c r="AX20" s="98">
        <f t="shared" si="2"/>
        <v>65</v>
      </c>
      <c r="AY20" s="13">
        <f t="shared" si="3"/>
        <v>2</v>
      </c>
    </row>
    <row r="21" spans="1:51" ht="15" customHeight="1">
      <c r="A21" s="9">
        <v>5</v>
      </c>
      <c r="B21" s="10" t="s">
        <v>28</v>
      </c>
      <c r="C21" s="231" t="s">
        <v>103</v>
      </c>
      <c r="D21" s="177">
        <v>15</v>
      </c>
      <c r="E21" s="177">
        <v>15</v>
      </c>
      <c r="F21" s="12"/>
      <c r="G21" s="12"/>
      <c r="H21" s="12"/>
      <c r="I21" s="12"/>
      <c r="J21" s="12"/>
      <c r="K21" s="12"/>
      <c r="L21" s="12"/>
      <c r="M21" s="23"/>
      <c r="N21" s="40"/>
      <c r="O21" s="40"/>
      <c r="P21" s="40"/>
      <c r="Q21" s="41">
        <v>30</v>
      </c>
      <c r="R21" s="40">
        <f t="shared" si="1"/>
        <v>30</v>
      </c>
      <c r="S21" s="40">
        <f t="shared" si="0"/>
        <v>60</v>
      </c>
      <c r="T21" s="42" t="s">
        <v>30</v>
      </c>
      <c r="U21" s="172">
        <v>2</v>
      </c>
      <c r="V21" s="40">
        <v>1.5</v>
      </c>
      <c r="W21" s="40"/>
      <c r="X21" s="40"/>
      <c r="Y21" s="40"/>
      <c r="Z21" s="173"/>
      <c r="AA21" s="174"/>
      <c r="AB21" s="40"/>
      <c r="AC21" s="40"/>
      <c r="AD21" s="171"/>
      <c r="AE21" s="171"/>
      <c r="AF21" s="171"/>
      <c r="AG21" s="171"/>
      <c r="AH21" s="171"/>
      <c r="AI21" s="12"/>
      <c r="AJ21" s="12"/>
      <c r="AK21" s="12"/>
      <c r="AL21" s="12"/>
      <c r="AM21" s="12"/>
      <c r="AN21" s="12"/>
      <c r="AO21" s="23"/>
      <c r="AP21" s="40"/>
      <c r="AQ21" s="42"/>
      <c r="AR21" s="172"/>
      <c r="AS21" s="40"/>
      <c r="AT21" s="40"/>
      <c r="AU21" s="40"/>
      <c r="AV21" s="40"/>
      <c r="AW21" s="173"/>
      <c r="AX21" s="98">
        <f t="shared" si="2"/>
        <v>60</v>
      </c>
      <c r="AY21" s="13">
        <f t="shared" si="3"/>
        <v>2</v>
      </c>
    </row>
    <row r="22" spans="1:51" ht="15" customHeight="1">
      <c r="A22" s="9">
        <v>6</v>
      </c>
      <c r="B22" s="10" t="s">
        <v>28</v>
      </c>
      <c r="C22" s="231" t="s">
        <v>70</v>
      </c>
      <c r="D22" s="177">
        <v>15</v>
      </c>
      <c r="E22" s="177">
        <v>15</v>
      </c>
      <c r="F22" s="12"/>
      <c r="G22" s="12"/>
      <c r="H22" s="12"/>
      <c r="I22" s="12"/>
      <c r="J22" s="12"/>
      <c r="K22" s="12"/>
      <c r="L22" s="12"/>
      <c r="M22" s="23"/>
      <c r="N22" s="40"/>
      <c r="O22" s="40"/>
      <c r="P22" s="40"/>
      <c r="Q22" s="41">
        <v>30</v>
      </c>
      <c r="R22" s="40">
        <f t="shared" si="1"/>
        <v>30</v>
      </c>
      <c r="S22" s="40">
        <f t="shared" si="0"/>
        <v>60</v>
      </c>
      <c r="T22" s="42" t="s">
        <v>30</v>
      </c>
      <c r="U22" s="172">
        <v>2</v>
      </c>
      <c r="V22" s="40">
        <v>1.5</v>
      </c>
      <c r="W22" s="40"/>
      <c r="X22" s="40">
        <v>2</v>
      </c>
      <c r="Y22" s="40"/>
      <c r="Z22" s="173"/>
      <c r="AA22" s="174"/>
      <c r="AB22" s="40"/>
      <c r="AC22" s="40"/>
      <c r="AD22" s="171"/>
      <c r="AE22" s="171"/>
      <c r="AF22" s="171"/>
      <c r="AG22" s="171"/>
      <c r="AH22" s="171"/>
      <c r="AI22" s="12"/>
      <c r="AJ22" s="12"/>
      <c r="AK22" s="12"/>
      <c r="AL22" s="12"/>
      <c r="AM22" s="12"/>
      <c r="AN22" s="12"/>
      <c r="AO22" s="23"/>
      <c r="AP22" s="40"/>
      <c r="AQ22" s="42"/>
      <c r="AR22" s="172"/>
      <c r="AS22" s="40"/>
      <c r="AT22" s="40"/>
      <c r="AU22" s="40"/>
      <c r="AV22" s="40"/>
      <c r="AW22" s="173"/>
      <c r="AX22" s="98">
        <f t="shared" si="2"/>
        <v>60</v>
      </c>
      <c r="AY22" s="13">
        <f t="shared" si="3"/>
        <v>2</v>
      </c>
    </row>
    <row r="23" spans="1:51" ht="26.25" customHeight="1">
      <c r="A23" s="9">
        <v>7</v>
      </c>
      <c r="B23" s="10" t="s">
        <v>28</v>
      </c>
      <c r="C23" s="232" t="s">
        <v>167</v>
      </c>
      <c r="D23" s="233">
        <v>15</v>
      </c>
      <c r="E23" s="234">
        <v>15</v>
      </c>
      <c r="F23" s="180"/>
      <c r="G23" s="12"/>
      <c r="H23" s="12"/>
      <c r="I23" s="12"/>
      <c r="J23" s="12"/>
      <c r="K23" s="12"/>
      <c r="L23" s="12"/>
      <c r="M23" s="23"/>
      <c r="N23" s="40"/>
      <c r="O23" s="40"/>
      <c r="P23" s="40"/>
      <c r="Q23" s="41">
        <v>25</v>
      </c>
      <c r="R23" s="40">
        <f t="shared" si="1"/>
        <v>30</v>
      </c>
      <c r="S23" s="40">
        <f t="shared" si="0"/>
        <v>55</v>
      </c>
      <c r="T23" s="42" t="s">
        <v>30</v>
      </c>
      <c r="U23" s="172">
        <v>1</v>
      </c>
      <c r="V23" s="40">
        <v>0.5</v>
      </c>
      <c r="W23" s="40"/>
      <c r="X23" s="40"/>
      <c r="Y23" s="40"/>
      <c r="Z23" s="173"/>
      <c r="AA23" s="235">
        <v>20</v>
      </c>
      <c r="AB23" s="236">
        <v>20</v>
      </c>
      <c r="AC23" s="40"/>
      <c r="AD23" s="171"/>
      <c r="AE23" s="171"/>
      <c r="AF23" s="171"/>
      <c r="AG23" s="171"/>
      <c r="AH23" s="171"/>
      <c r="AI23" s="12"/>
      <c r="AJ23" s="12"/>
      <c r="AK23" s="12"/>
      <c r="AL23" s="12"/>
      <c r="AM23" s="12"/>
      <c r="AN23" s="12">
        <v>20</v>
      </c>
      <c r="AO23" s="23">
        <f aca="true" t="shared" si="4" ref="AO23:AO38">SUM(AA23:AL23)</f>
        <v>40</v>
      </c>
      <c r="AP23" s="40">
        <f aca="true" t="shared" si="5" ref="AP23:AP38">SUM(AA23:AN23)</f>
        <v>60</v>
      </c>
      <c r="AQ23" s="42" t="s">
        <v>46</v>
      </c>
      <c r="AR23" s="172">
        <v>2</v>
      </c>
      <c r="AS23" s="40">
        <v>2</v>
      </c>
      <c r="AT23" s="40"/>
      <c r="AU23" s="40"/>
      <c r="AV23" s="40"/>
      <c r="AW23" s="173"/>
      <c r="AX23" s="98">
        <f t="shared" si="2"/>
        <v>115</v>
      </c>
      <c r="AY23" s="13">
        <f t="shared" si="3"/>
        <v>3</v>
      </c>
    </row>
    <row r="24" spans="1:51" ht="24" customHeight="1">
      <c r="A24" s="9">
        <v>8</v>
      </c>
      <c r="B24" s="10" t="s">
        <v>28</v>
      </c>
      <c r="C24" s="232" t="s">
        <v>101</v>
      </c>
      <c r="D24" s="177"/>
      <c r="E24" s="177"/>
      <c r="F24" s="12"/>
      <c r="G24" s="12"/>
      <c r="H24" s="12"/>
      <c r="I24" s="12"/>
      <c r="J24" s="12"/>
      <c r="K24" s="12"/>
      <c r="L24" s="12"/>
      <c r="M24" s="23"/>
      <c r="N24" s="40"/>
      <c r="O24" s="40"/>
      <c r="P24" s="40"/>
      <c r="Q24" s="40"/>
      <c r="R24" s="40"/>
      <c r="S24" s="40"/>
      <c r="T24" s="42"/>
      <c r="U24" s="172"/>
      <c r="V24" s="40"/>
      <c r="W24" s="40"/>
      <c r="X24" s="40"/>
      <c r="Y24" s="40"/>
      <c r="Z24" s="173"/>
      <c r="AA24" s="182">
        <v>15</v>
      </c>
      <c r="AB24" s="183">
        <v>15</v>
      </c>
      <c r="AC24" s="40"/>
      <c r="AD24" s="171"/>
      <c r="AE24" s="171"/>
      <c r="AF24" s="171"/>
      <c r="AG24" s="171"/>
      <c r="AH24" s="171"/>
      <c r="AI24" s="12"/>
      <c r="AJ24" s="12"/>
      <c r="AK24" s="12"/>
      <c r="AL24" s="12"/>
      <c r="AM24" s="12"/>
      <c r="AN24" s="12">
        <v>20</v>
      </c>
      <c r="AO24" s="23">
        <f t="shared" si="4"/>
        <v>30</v>
      </c>
      <c r="AP24" s="40">
        <f t="shared" si="5"/>
        <v>50</v>
      </c>
      <c r="AQ24" s="42" t="s">
        <v>30</v>
      </c>
      <c r="AR24" s="172">
        <v>2</v>
      </c>
      <c r="AS24" s="40">
        <v>1.5</v>
      </c>
      <c r="AT24" s="40"/>
      <c r="AU24" s="40"/>
      <c r="AV24" s="40"/>
      <c r="AW24" s="173"/>
      <c r="AX24" s="98">
        <f t="shared" si="2"/>
        <v>50</v>
      </c>
      <c r="AY24" s="13">
        <f t="shared" si="3"/>
        <v>2</v>
      </c>
    </row>
    <row r="25" spans="1:51" ht="15" customHeight="1">
      <c r="A25" s="9">
        <v>9</v>
      </c>
      <c r="B25" s="10" t="s">
        <v>28</v>
      </c>
      <c r="C25" s="232" t="s">
        <v>71</v>
      </c>
      <c r="D25" s="11"/>
      <c r="E25" s="11"/>
      <c r="F25" s="12"/>
      <c r="G25" s="12"/>
      <c r="H25" s="12"/>
      <c r="I25" s="12"/>
      <c r="J25" s="12"/>
      <c r="K25" s="12"/>
      <c r="L25" s="12"/>
      <c r="M25" s="23"/>
      <c r="N25" s="40"/>
      <c r="O25" s="40"/>
      <c r="P25" s="40"/>
      <c r="Q25" s="40"/>
      <c r="R25" s="40"/>
      <c r="S25" s="40"/>
      <c r="T25" s="42"/>
      <c r="U25" s="172"/>
      <c r="V25" s="40"/>
      <c r="W25" s="40"/>
      <c r="X25" s="40"/>
      <c r="Y25" s="40"/>
      <c r="Z25" s="173"/>
      <c r="AA25" s="182">
        <v>15</v>
      </c>
      <c r="AB25" s="183">
        <v>15</v>
      </c>
      <c r="AC25" s="40"/>
      <c r="AD25" s="171"/>
      <c r="AE25" s="171"/>
      <c r="AF25" s="171"/>
      <c r="AG25" s="171"/>
      <c r="AH25" s="171"/>
      <c r="AI25" s="12"/>
      <c r="AJ25" s="12"/>
      <c r="AK25" s="12"/>
      <c r="AL25" s="12"/>
      <c r="AM25" s="12"/>
      <c r="AN25" s="12">
        <v>45</v>
      </c>
      <c r="AO25" s="23">
        <f t="shared" si="4"/>
        <v>30</v>
      </c>
      <c r="AP25" s="40">
        <f t="shared" si="5"/>
        <v>75</v>
      </c>
      <c r="AQ25" s="42" t="s">
        <v>32</v>
      </c>
      <c r="AR25" s="172">
        <v>2</v>
      </c>
      <c r="AS25" s="40">
        <v>1.5</v>
      </c>
      <c r="AT25" s="40"/>
      <c r="AU25" s="40">
        <v>2</v>
      </c>
      <c r="AV25" s="40"/>
      <c r="AW25" s="173"/>
      <c r="AX25" s="98">
        <f t="shared" si="2"/>
        <v>75</v>
      </c>
      <c r="AY25" s="13">
        <f t="shared" si="3"/>
        <v>2</v>
      </c>
    </row>
    <row r="26" spans="1:51" ht="15" customHeight="1">
      <c r="A26" s="9">
        <v>10</v>
      </c>
      <c r="B26" s="10" t="s">
        <v>28</v>
      </c>
      <c r="C26" s="231" t="s">
        <v>104</v>
      </c>
      <c r="D26" s="19"/>
      <c r="E26" s="19"/>
      <c r="F26" s="12"/>
      <c r="G26" s="12"/>
      <c r="H26" s="12"/>
      <c r="I26" s="12"/>
      <c r="J26" s="12"/>
      <c r="K26" s="12"/>
      <c r="L26" s="12"/>
      <c r="M26" s="23"/>
      <c r="N26" s="40"/>
      <c r="O26" s="40"/>
      <c r="P26" s="40"/>
      <c r="Q26" s="40"/>
      <c r="R26" s="40"/>
      <c r="S26" s="40"/>
      <c r="T26" s="42"/>
      <c r="U26" s="172"/>
      <c r="V26" s="40"/>
      <c r="W26" s="40"/>
      <c r="X26" s="40"/>
      <c r="Y26" s="40"/>
      <c r="Z26" s="173"/>
      <c r="AA26" s="237">
        <v>15</v>
      </c>
      <c r="AB26" s="220"/>
      <c r="AC26" s="40">
        <v>20</v>
      </c>
      <c r="AD26" s="171"/>
      <c r="AE26" s="171"/>
      <c r="AF26" s="171"/>
      <c r="AG26" s="171"/>
      <c r="AH26" s="171"/>
      <c r="AI26" s="12"/>
      <c r="AJ26" s="12"/>
      <c r="AK26" s="12"/>
      <c r="AL26" s="12"/>
      <c r="AM26" s="12"/>
      <c r="AN26" s="12">
        <v>35</v>
      </c>
      <c r="AO26" s="23">
        <f t="shared" si="4"/>
        <v>35</v>
      </c>
      <c r="AP26" s="40">
        <f t="shared" si="5"/>
        <v>70</v>
      </c>
      <c r="AQ26" s="42" t="s">
        <v>30</v>
      </c>
      <c r="AR26" s="172">
        <v>3</v>
      </c>
      <c r="AS26" s="40">
        <v>2.5</v>
      </c>
      <c r="AT26" s="40"/>
      <c r="AU26" s="40"/>
      <c r="AV26" s="40">
        <v>3</v>
      </c>
      <c r="AW26" s="173"/>
      <c r="AX26" s="98">
        <f t="shared" si="2"/>
        <v>70</v>
      </c>
      <c r="AY26" s="13">
        <f t="shared" si="3"/>
        <v>3</v>
      </c>
    </row>
    <row r="27" spans="1:51" ht="15" customHeight="1">
      <c r="A27" s="9">
        <v>11</v>
      </c>
      <c r="B27" s="10" t="s">
        <v>44</v>
      </c>
      <c r="C27" s="238" t="s">
        <v>45</v>
      </c>
      <c r="D27" s="14"/>
      <c r="E27" s="14"/>
      <c r="F27" s="12"/>
      <c r="G27" s="12"/>
      <c r="H27" s="12"/>
      <c r="I27" s="12"/>
      <c r="J27" s="12"/>
      <c r="K27" s="12"/>
      <c r="L27" s="12"/>
      <c r="M27" s="23">
        <v>30</v>
      </c>
      <c r="N27" s="40"/>
      <c r="O27" s="40"/>
      <c r="P27" s="40"/>
      <c r="Q27" s="40">
        <v>25</v>
      </c>
      <c r="R27" s="40">
        <f t="shared" si="1"/>
        <v>30</v>
      </c>
      <c r="S27" s="40">
        <f t="shared" si="0"/>
        <v>55</v>
      </c>
      <c r="T27" s="42" t="s">
        <v>30</v>
      </c>
      <c r="U27" s="172">
        <v>2</v>
      </c>
      <c r="V27" s="40">
        <v>2</v>
      </c>
      <c r="W27" s="40">
        <v>2</v>
      </c>
      <c r="X27" s="40">
        <v>2</v>
      </c>
      <c r="Y27" s="40">
        <v>2</v>
      </c>
      <c r="Z27" s="173"/>
      <c r="AA27" s="174"/>
      <c r="AB27" s="40"/>
      <c r="AC27" s="40"/>
      <c r="AD27" s="171"/>
      <c r="AE27" s="171"/>
      <c r="AF27" s="171"/>
      <c r="AG27" s="171"/>
      <c r="AH27" s="171"/>
      <c r="AI27" s="12"/>
      <c r="AJ27" s="12"/>
      <c r="AK27" s="12"/>
      <c r="AL27" s="12"/>
      <c r="AM27" s="12"/>
      <c r="AN27" s="12"/>
      <c r="AO27" s="23"/>
      <c r="AP27" s="40"/>
      <c r="AQ27" s="42"/>
      <c r="AR27" s="172"/>
      <c r="AS27" s="40"/>
      <c r="AT27" s="40"/>
      <c r="AU27" s="40"/>
      <c r="AV27" s="40"/>
      <c r="AW27" s="173"/>
      <c r="AX27" s="98">
        <f t="shared" si="2"/>
        <v>55</v>
      </c>
      <c r="AY27" s="13">
        <f t="shared" si="3"/>
        <v>2</v>
      </c>
    </row>
    <row r="28" spans="1:51" ht="30" customHeight="1">
      <c r="A28" s="9">
        <v>12</v>
      </c>
      <c r="B28" s="10" t="s">
        <v>28</v>
      </c>
      <c r="C28" s="15" t="s">
        <v>138</v>
      </c>
      <c r="D28" s="14">
        <v>15</v>
      </c>
      <c r="E28" s="14">
        <v>15</v>
      </c>
      <c r="F28" s="12"/>
      <c r="G28" s="12"/>
      <c r="H28" s="12"/>
      <c r="I28" s="12"/>
      <c r="J28" s="12"/>
      <c r="K28" s="12"/>
      <c r="L28" s="12"/>
      <c r="M28" s="23"/>
      <c r="N28" s="40"/>
      <c r="O28" s="40"/>
      <c r="P28" s="40"/>
      <c r="Q28" s="40">
        <v>25</v>
      </c>
      <c r="R28" s="40">
        <f t="shared" si="1"/>
        <v>30</v>
      </c>
      <c r="S28" s="40">
        <f t="shared" si="0"/>
        <v>55</v>
      </c>
      <c r="T28" s="42" t="s">
        <v>46</v>
      </c>
      <c r="U28" s="172">
        <v>2</v>
      </c>
      <c r="V28" s="40">
        <v>1.5</v>
      </c>
      <c r="W28" s="40"/>
      <c r="X28" s="40"/>
      <c r="Y28" s="40"/>
      <c r="Z28" s="173"/>
      <c r="AA28" s="174"/>
      <c r="AB28" s="40"/>
      <c r="AC28" s="40"/>
      <c r="AD28" s="171"/>
      <c r="AE28" s="171"/>
      <c r="AF28" s="171"/>
      <c r="AG28" s="171"/>
      <c r="AH28" s="171"/>
      <c r="AI28" s="12"/>
      <c r="AJ28" s="12"/>
      <c r="AK28" s="12"/>
      <c r="AL28" s="12"/>
      <c r="AM28" s="12"/>
      <c r="AN28" s="12"/>
      <c r="AO28" s="23"/>
      <c r="AP28" s="40"/>
      <c r="AQ28" s="42"/>
      <c r="AR28" s="172"/>
      <c r="AS28" s="40"/>
      <c r="AT28" s="40"/>
      <c r="AU28" s="40"/>
      <c r="AV28" s="40"/>
      <c r="AW28" s="173"/>
      <c r="AX28" s="98">
        <f t="shared" si="2"/>
        <v>55</v>
      </c>
      <c r="AY28" s="13">
        <f t="shared" si="3"/>
        <v>2</v>
      </c>
    </row>
    <row r="29" spans="1:51" ht="41.25" customHeight="1">
      <c r="A29" s="9">
        <v>13</v>
      </c>
      <c r="B29" s="10" t="s">
        <v>44</v>
      </c>
      <c r="C29" s="232" t="s">
        <v>106</v>
      </c>
      <c r="D29" s="14">
        <v>15</v>
      </c>
      <c r="E29" s="14">
        <v>10</v>
      </c>
      <c r="F29" s="12"/>
      <c r="G29" s="12"/>
      <c r="H29" s="12"/>
      <c r="I29" s="12"/>
      <c r="J29" s="12"/>
      <c r="K29" s="12"/>
      <c r="L29" s="12"/>
      <c r="M29" s="23"/>
      <c r="N29" s="40"/>
      <c r="O29" s="40"/>
      <c r="P29" s="40"/>
      <c r="Q29" s="40">
        <v>25</v>
      </c>
      <c r="R29" s="40">
        <f t="shared" si="1"/>
        <v>25</v>
      </c>
      <c r="S29" s="40">
        <f t="shared" si="0"/>
        <v>50</v>
      </c>
      <c r="T29" s="42" t="s">
        <v>46</v>
      </c>
      <c r="U29" s="172">
        <v>2</v>
      </c>
      <c r="V29" s="40">
        <v>1.5</v>
      </c>
      <c r="W29" s="40">
        <v>2</v>
      </c>
      <c r="X29" s="40"/>
      <c r="Y29" s="40"/>
      <c r="Z29" s="173"/>
      <c r="AA29" s="174"/>
      <c r="AB29" s="40"/>
      <c r="AC29" s="40"/>
      <c r="AD29" s="171"/>
      <c r="AE29" s="171"/>
      <c r="AF29" s="171"/>
      <c r="AG29" s="171"/>
      <c r="AH29" s="171"/>
      <c r="AI29" s="12"/>
      <c r="AJ29" s="12"/>
      <c r="AK29" s="12"/>
      <c r="AL29" s="12"/>
      <c r="AM29" s="12"/>
      <c r="AN29" s="12"/>
      <c r="AO29" s="23"/>
      <c r="AP29" s="40"/>
      <c r="AQ29" s="42"/>
      <c r="AR29" s="172"/>
      <c r="AS29" s="40"/>
      <c r="AT29" s="40"/>
      <c r="AU29" s="40"/>
      <c r="AV29" s="40"/>
      <c r="AW29" s="173"/>
      <c r="AX29" s="98">
        <f t="shared" si="2"/>
        <v>50</v>
      </c>
      <c r="AY29" s="13">
        <f t="shared" si="3"/>
        <v>2</v>
      </c>
    </row>
    <row r="30" spans="1:51" ht="33" customHeight="1">
      <c r="A30" s="9">
        <v>14</v>
      </c>
      <c r="B30" s="10" t="s">
        <v>44</v>
      </c>
      <c r="C30" s="232" t="s">
        <v>107</v>
      </c>
      <c r="D30" s="14">
        <v>15</v>
      </c>
      <c r="E30" s="14">
        <v>10</v>
      </c>
      <c r="F30" s="12"/>
      <c r="G30" s="12"/>
      <c r="H30" s="12"/>
      <c r="I30" s="12"/>
      <c r="J30" s="12"/>
      <c r="K30" s="12"/>
      <c r="L30" s="12"/>
      <c r="M30" s="23"/>
      <c r="N30" s="40"/>
      <c r="O30" s="40"/>
      <c r="P30" s="40"/>
      <c r="Q30" s="40">
        <v>25</v>
      </c>
      <c r="R30" s="40">
        <f t="shared" si="1"/>
        <v>25</v>
      </c>
      <c r="S30" s="40">
        <f t="shared" si="0"/>
        <v>50</v>
      </c>
      <c r="T30" s="42" t="s">
        <v>46</v>
      </c>
      <c r="U30" s="172">
        <v>2</v>
      </c>
      <c r="V30" s="40">
        <v>1.5</v>
      </c>
      <c r="W30" s="40">
        <v>2</v>
      </c>
      <c r="X30" s="40"/>
      <c r="Y30" s="40"/>
      <c r="Z30" s="173"/>
      <c r="AA30" s="174"/>
      <c r="AB30" s="40"/>
      <c r="AC30" s="40"/>
      <c r="AD30" s="171"/>
      <c r="AE30" s="171"/>
      <c r="AF30" s="171"/>
      <c r="AG30" s="171"/>
      <c r="AH30" s="171"/>
      <c r="AI30" s="12"/>
      <c r="AJ30" s="12"/>
      <c r="AK30" s="12"/>
      <c r="AL30" s="12"/>
      <c r="AM30" s="12"/>
      <c r="AN30" s="12"/>
      <c r="AO30" s="23"/>
      <c r="AP30" s="40"/>
      <c r="AQ30" s="42"/>
      <c r="AR30" s="172"/>
      <c r="AS30" s="40"/>
      <c r="AT30" s="40"/>
      <c r="AU30" s="40"/>
      <c r="AV30" s="40"/>
      <c r="AW30" s="173"/>
      <c r="AX30" s="98">
        <f t="shared" si="2"/>
        <v>50</v>
      </c>
      <c r="AY30" s="13">
        <f t="shared" si="3"/>
        <v>2</v>
      </c>
    </row>
    <row r="31" spans="1:51" ht="30" customHeight="1">
      <c r="A31" s="9">
        <v>15</v>
      </c>
      <c r="B31" s="10" t="s">
        <v>44</v>
      </c>
      <c r="C31" s="232" t="s">
        <v>105</v>
      </c>
      <c r="D31" s="14"/>
      <c r="E31" s="14"/>
      <c r="F31" s="12"/>
      <c r="G31" s="12"/>
      <c r="H31" s="12"/>
      <c r="I31" s="12"/>
      <c r="J31" s="12"/>
      <c r="K31" s="12"/>
      <c r="L31" s="12"/>
      <c r="M31" s="23"/>
      <c r="N31" s="40"/>
      <c r="O31" s="40"/>
      <c r="P31" s="40"/>
      <c r="Q31" s="40"/>
      <c r="R31" s="40"/>
      <c r="S31" s="40"/>
      <c r="T31" s="42"/>
      <c r="U31" s="172"/>
      <c r="V31" s="40"/>
      <c r="W31" s="40"/>
      <c r="X31" s="40"/>
      <c r="Y31" s="40"/>
      <c r="Z31" s="173"/>
      <c r="AA31" s="174">
        <v>15</v>
      </c>
      <c r="AB31" s="40">
        <v>15</v>
      </c>
      <c r="AC31" s="40"/>
      <c r="AD31" s="171"/>
      <c r="AE31" s="171"/>
      <c r="AF31" s="171"/>
      <c r="AG31" s="171"/>
      <c r="AH31" s="171"/>
      <c r="AI31" s="12"/>
      <c r="AJ31" s="12"/>
      <c r="AK31" s="12"/>
      <c r="AL31" s="12"/>
      <c r="AM31" s="12"/>
      <c r="AN31" s="12">
        <v>35</v>
      </c>
      <c r="AO31" s="23">
        <f t="shared" si="4"/>
        <v>30</v>
      </c>
      <c r="AP31" s="40">
        <f t="shared" si="5"/>
        <v>65</v>
      </c>
      <c r="AQ31" s="42" t="s">
        <v>75</v>
      </c>
      <c r="AR31" s="172">
        <v>2.5</v>
      </c>
      <c r="AS31" s="40">
        <v>2</v>
      </c>
      <c r="AT31" s="40">
        <v>2.5</v>
      </c>
      <c r="AU31" s="40"/>
      <c r="AV31" s="40"/>
      <c r="AW31" s="173"/>
      <c r="AX31" s="98">
        <f t="shared" si="2"/>
        <v>65</v>
      </c>
      <c r="AY31" s="13">
        <f t="shared" si="3"/>
        <v>2.5</v>
      </c>
    </row>
    <row r="32" spans="1:51" ht="27" customHeight="1">
      <c r="A32" s="9">
        <v>16</v>
      </c>
      <c r="B32" s="10" t="s">
        <v>44</v>
      </c>
      <c r="C32" s="232" t="s">
        <v>100</v>
      </c>
      <c r="D32" s="14"/>
      <c r="E32" s="14"/>
      <c r="F32" s="12"/>
      <c r="G32" s="12"/>
      <c r="H32" s="12"/>
      <c r="I32" s="12"/>
      <c r="J32" s="12"/>
      <c r="K32" s="12"/>
      <c r="L32" s="12"/>
      <c r="M32" s="23"/>
      <c r="N32" s="40"/>
      <c r="O32" s="40"/>
      <c r="P32" s="40"/>
      <c r="Q32" s="40"/>
      <c r="R32" s="40"/>
      <c r="S32" s="40"/>
      <c r="T32" s="42"/>
      <c r="U32" s="172"/>
      <c r="V32" s="40"/>
      <c r="W32" s="40"/>
      <c r="X32" s="40"/>
      <c r="Y32" s="40"/>
      <c r="Z32" s="173"/>
      <c r="AA32" s="174">
        <v>15</v>
      </c>
      <c r="AB32" s="40">
        <v>15</v>
      </c>
      <c r="AC32" s="40"/>
      <c r="AD32" s="171"/>
      <c r="AE32" s="171"/>
      <c r="AF32" s="171"/>
      <c r="AG32" s="171"/>
      <c r="AH32" s="171"/>
      <c r="AI32" s="12"/>
      <c r="AJ32" s="12"/>
      <c r="AK32" s="12"/>
      <c r="AL32" s="12"/>
      <c r="AM32" s="12"/>
      <c r="AN32" s="12">
        <v>35</v>
      </c>
      <c r="AO32" s="23">
        <f t="shared" si="4"/>
        <v>30</v>
      </c>
      <c r="AP32" s="40">
        <f t="shared" si="5"/>
        <v>65</v>
      </c>
      <c r="AQ32" s="42" t="s">
        <v>49</v>
      </c>
      <c r="AR32" s="172">
        <v>2.5</v>
      </c>
      <c r="AS32" s="40">
        <v>2</v>
      </c>
      <c r="AT32" s="40">
        <v>2.5</v>
      </c>
      <c r="AU32" s="40"/>
      <c r="AV32" s="40"/>
      <c r="AW32" s="173"/>
      <c r="AX32" s="98">
        <f t="shared" si="2"/>
        <v>65</v>
      </c>
      <c r="AY32" s="13">
        <f t="shared" si="3"/>
        <v>2.5</v>
      </c>
    </row>
    <row r="33" spans="1:51" ht="27" customHeight="1">
      <c r="A33" s="9">
        <v>17</v>
      </c>
      <c r="B33" s="10" t="s">
        <v>44</v>
      </c>
      <c r="C33" s="239" t="s">
        <v>108</v>
      </c>
      <c r="D33" s="185"/>
      <c r="E33" s="14"/>
      <c r="F33" s="171"/>
      <c r="G33" s="171"/>
      <c r="H33" s="171"/>
      <c r="I33" s="171"/>
      <c r="J33" s="171"/>
      <c r="K33" s="171"/>
      <c r="L33" s="12"/>
      <c r="M33" s="23"/>
      <c r="N33" s="40"/>
      <c r="O33" s="40"/>
      <c r="P33" s="40"/>
      <c r="Q33" s="40"/>
      <c r="R33" s="40"/>
      <c r="S33" s="40"/>
      <c r="T33" s="42"/>
      <c r="U33" s="172"/>
      <c r="V33" s="40"/>
      <c r="W33" s="40"/>
      <c r="X33" s="40"/>
      <c r="Y33" s="40"/>
      <c r="Z33" s="173"/>
      <c r="AA33" s="174">
        <v>15</v>
      </c>
      <c r="AB33" s="40">
        <v>15</v>
      </c>
      <c r="AC33" s="40"/>
      <c r="AD33" s="171"/>
      <c r="AE33" s="171"/>
      <c r="AF33" s="171"/>
      <c r="AG33" s="171"/>
      <c r="AH33" s="171"/>
      <c r="AI33" s="12"/>
      <c r="AJ33" s="12"/>
      <c r="AK33" s="12"/>
      <c r="AL33" s="12"/>
      <c r="AM33" s="12"/>
      <c r="AN33" s="12">
        <v>15</v>
      </c>
      <c r="AO33" s="23">
        <f t="shared" si="4"/>
        <v>30</v>
      </c>
      <c r="AP33" s="40">
        <f t="shared" si="5"/>
        <v>45</v>
      </c>
      <c r="AQ33" s="42" t="s">
        <v>49</v>
      </c>
      <c r="AR33" s="172">
        <v>3</v>
      </c>
      <c r="AS33" s="40">
        <v>2.5</v>
      </c>
      <c r="AT33" s="40">
        <v>3</v>
      </c>
      <c r="AU33" s="40"/>
      <c r="AV33" s="40"/>
      <c r="AW33" s="173"/>
      <c r="AX33" s="98">
        <f t="shared" si="2"/>
        <v>45</v>
      </c>
      <c r="AY33" s="13">
        <f t="shared" si="3"/>
        <v>3</v>
      </c>
    </row>
    <row r="34" spans="1:51" ht="27" customHeight="1">
      <c r="A34" s="9">
        <v>18</v>
      </c>
      <c r="B34" s="10" t="s">
        <v>44</v>
      </c>
      <c r="C34" s="239" t="s">
        <v>114</v>
      </c>
      <c r="D34" s="185">
        <v>15</v>
      </c>
      <c r="E34" s="14">
        <v>15</v>
      </c>
      <c r="F34" s="171"/>
      <c r="G34" s="171"/>
      <c r="H34" s="171"/>
      <c r="I34" s="171"/>
      <c r="J34" s="171"/>
      <c r="K34" s="171"/>
      <c r="L34" s="12"/>
      <c r="M34" s="23"/>
      <c r="N34" s="40"/>
      <c r="O34" s="40"/>
      <c r="P34" s="40"/>
      <c r="Q34" s="40">
        <v>25</v>
      </c>
      <c r="R34" s="40">
        <f t="shared" si="1"/>
        <v>30</v>
      </c>
      <c r="S34" s="40">
        <f t="shared" si="0"/>
        <v>55</v>
      </c>
      <c r="T34" s="42" t="s">
        <v>49</v>
      </c>
      <c r="U34" s="172">
        <v>2</v>
      </c>
      <c r="V34" s="40">
        <v>1.5</v>
      </c>
      <c r="W34" s="40">
        <v>2</v>
      </c>
      <c r="X34" s="40"/>
      <c r="Y34" s="40"/>
      <c r="Z34" s="173"/>
      <c r="AA34" s="174"/>
      <c r="AB34" s="40"/>
      <c r="AC34" s="40"/>
      <c r="AD34" s="171"/>
      <c r="AE34" s="171"/>
      <c r="AF34" s="171"/>
      <c r="AG34" s="171"/>
      <c r="AH34" s="171"/>
      <c r="AI34" s="12"/>
      <c r="AJ34" s="12"/>
      <c r="AK34" s="12"/>
      <c r="AL34" s="12"/>
      <c r="AM34" s="12"/>
      <c r="AN34" s="12"/>
      <c r="AO34" s="23"/>
      <c r="AP34" s="40"/>
      <c r="AQ34" s="42"/>
      <c r="AR34" s="172"/>
      <c r="AS34" s="40"/>
      <c r="AT34" s="40"/>
      <c r="AU34" s="40"/>
      <c r="AV34" s="40"/>
      <c r="AW34" s="173"/>
      <c r="AX34" s="98">
        <f t="shared" si="2"/>
        <v>55</v>
      </c>
      <c r="AY34" s="13">
        <f t="shared" si="3"/>
        <v>2</v>
      </c>
    </row>
    <row r="35" spans="1:51" ht="25.5" customHeight="1">
      <c r="A35" s="9">
        <v>19</v>
      </c>
      <c r="B35" s="10" t="s">
        <v>50</v>
      </c>
      <c r="C35" s="240" t="s">
        <v>76</v>
      </c>
      <c r="D35" s="188">
        <v>15</v>
      </c>
      <c r="E35" s="11">
        <v>15</v>
      </c>
      <c r="F35" s="171"/>
      <c r="G35" s="171"/>
      <c r="H35" s="171"/>
      <c r="I35" s="171"/>
      <c r="J35" s="171"/>
      <c r="K35" s="171"/>
      <c r="L35" s="12"/>
      <c r="M35" s="23"/>
      <c r="N35" s="40"/>
      <c r="O35" s="40"/>
      <c r="P35" s="40"/>
      <c r="Q35" s="41">
        <v>25</v>
      </c>
      <c r="R35" s="40">
        <f t="shared" si="1"/>
        <v>30</v>
      </c>
      <c r="S35" s="40">
        <f t="shared" si="0"/>
        <v>55</v>
      </c>
      <c r="T35" s="42" t="s">
        <v>49</v>
      </c>
      <c r="U35" s="172">
        <v>3</v>
      </c>
      <c r="V35" s="40">
        <v>1.5</v>
      </c>
      <c r="W35" s="40">
        <v>3</v>
      </c>
      <c r="X35" s="40"/>
      <c r="Y35" s="40"/>
      <c r="Z35" s="173"/>
      <c r="AA35" s="174"/>
      <c r="AB35" s="40"/>
      <c r="AC35" s="40"/>
      <c r="AD35" s="171"/>
      <c r="AE35" s="171"/>
      <c r="AF35" s="171"/>
      <c r="AG35" s="171"/>
      <c r="AH35" s="171"/>
      <c r="AI35" s="12"/>
      <c r="AJ35" s="12"/>
      <c r="AK35" s="12"/>
      <c r="AL35" s="12"/>
      <c r="AM35" s="12"/>
      <c r="AN35" s="12"/>
      <c r="AO35" s="23"/>
      <c r="AP35" s="40"/>
      <c r="AQ35" s="42"/>
      <c r="AR35" s="172"/>
      <c r="AS35" s="40"/>
      <c r="AT35" s="40"/>
      <c r="AU35" s="40"/>
      <c r="AV35" s="40"/>
      <c r="AW35" s="173"/>
      <c r="AX35" s="98">
        <f t="shared" si="2"/>
        <v>55</v>
      </c>
      <c r="AY35" s="13">
        <f t="shared" si="3"/>
        <v>3</v>
      </c>
    </row>
    <row r="36" spans="1:51" ht="27" customHeight="1">
      <c r="A36" s="9">
        <v>20</v>
      </c>
      <c r="B36" s="10" t="s">
        <v>50</v>
      </c>
      <c r="C36" s="241" t="s">
        <v>77</v>
      </c>
      <c r="D36" s="188">
        <v>15</v>
      </c>
      <c r="E36" s="11">
        <v>15</v>
      </c>
      <c r="F36" s="171"/>
      <c r="G36" s="171"/>
      <c r="H36" s="171"/>
      <c r="I36" s="171"/>
      <c r="J36" s="171"/>
      <c r="K36" s="171"/>
      <c r="L36" s="12"/>
      <c r="M36" s="23"/>
      <c r="N36" s="40"/>
      <c r="O36" s="40"/>
      <c r="P36" s="40"/>
      <c r="Q36" s="41">
        <v>25</v>
      </c>
      <c r="R36" s="40">
        <f t="shared" si="1"/>
        <v>30</v>
      </c>
      <c r="S36" s="40">
        <f t="shared" si="0"/>
        <v>55</v>
      </c>
      <c r="T36" s="42" t="s">
        <v>49</v>
      </c>
      <c r="U36" s="172">
        <v>3</v>
      </c>
      <c r="V36" s="40">
        <v>1.5</v>
      </c>
      <c r="W36" s="40">
        <v>3</v>
      </c>
      <c r="X36" s="40"/>
      <c r="Y36" s="40"/>
      <c r="Z36" s="173"/>
      <c r="AA36" s="174"/>
      <c r="AB36" s="40"/>
      <c r="AC36" s="40"/>
      <c r="AD36" s="171"/>
      <c r="AE36" s="171"/>
      <c r="AF36" s="171"/>
      <c r="AG36" s="171"/>
      <c r="AH36" s="171"/>
      <c r="AI36" s="12"/>
      <c r="AJ36" s="12"/>
      <c r="AK36" s="12"/>
      <c r="AL36" s="12"/>
      <c r="AM36" s="12"/>
      <c r="AN36" s="12"/>
      <c r="AO36" s="23"/>
      <c r="AP36" s="40"/>
      <c r="AQ36" s="42"/>
      <c r="AR36" s="172"/>
      <c r="AS36" s="194"/>
      <c r="AT36" s="194"/>
      <c r="AU36" s="194"/>
      <c r="AV36" s="194"/>
      <c r="AW36" s="228"/>
      <c r="AX36" s="98">
        <f t="shared" si="2"/>
        <v>55</v>
      </c>
      <c r="AY36" s="13">
        <f t="shared" si="3"/>
        <v>3</v>
      </c>
    </row>
    <row r="37" spans="1:52" ht="27" customHeight="1">
      <c r="A37" s="9">
        <v>21</v>
      </c>
      <c r="B37" s="196" t="s">
        <v>50</v>
      </c>
      <c r="C37" s="240" t="s">
        <v>136</v>
      </c>
      <c r="D37" s="191"/>
      <c r="E37" s="242">
        <v>3</v>
      </c>
      <c r="F37" s="242"/>
      <c r="G37" s="242"/>
      <c r="H37" s="242"/>
      <c r="I37" s="242"/>
      <c r="J37" s="242"/>
      <c r="K37" s="242"/>
      <c r="L37" s="242"/>
      <c r="M37" s="243"/>
      <c r="N37" s="40"/>
      <c r="O37" s="40"/>
      <c r="P37" s="40"/>
      <c r="Q37" s="40">
        <v>35</v>
      </c>
      <c r="R37" s="40">
        <f t="shared" si="1"/>
        <v>3</v>
      </c>
      <c r="S37" s="40">
        <f t="shared" si="0"/>
        <v>38</v>
      </c>
      <c r="T37" s="42" t="s">
        <v>49</v>
      </c>
      <c r="U37" s="172">
        <v>3</v>
      </c>
      <c r="V37" s="40">
        <v>0.5</v>
      </c>
      <c r="W37" s="40"/>
      <c r="X37" s="40"/>
      <c r="Y37" s="40">
        <v>3</v>
      </c>
      <c r="Z37" s="173"/>
      <c r="AA37" s="174"/>
      <c r="AB37" s="40"/>
      <c r="AC37" s="40"/>
      <c r="AD37" s="192"/>
      <c r="AE37" s="192"/>
      <c r="AF37" s="192"/>
      <c r="AG37" s="192"/>
      <c r="AH37" s="192"/>
      <c r="AI37" s="24"/>
      <c r="AJ37" s="24"/>
      <c r="AK37" s="24"/>
      <c r="AL37" s="24"/>
      <c r="AM37" s="24"/>
      <c r="AN37" s="24"/>
      <c r="AO37" s="23"/>
      <c r="AP37" s="40"/>
      <c r="AQ37" s="143"/>
      <c r="AR37" s="244"/>
      <c r="AS37" s="40"/>
      <c r="AT37" s="40"/>
      <c r="AU37" s="40"/>
      <c r="AV37" s="40"/>
      <c r="AW37" s="173"/>
      <c r="AX37" s="98">
        <f t="shared" si="2"/>
        <v>38</v>
      </c>
      <c r="AY37" s="13">
        <f t="shared" si="3"/>
        <v>3</v>
      </c>
      <c r="AZ37" s="133"/>
    </row>
    <row r="38" spans="1:51" ht="15" customHeight="1" thickBot="1">
      <c r="A38" s="9">
        <v>22</v>
      </c>
      <c r="B38" s="196" t="s">
        <v>50</v>
      </c>
      <c r="C38" s="240" t="s">
        <v>137</v>
      </c>
      <c r="D38" s="192"/>
      <c r="E38" s="245"/>
      <c r="F38" s="246"/>
      <c r="H38" s="246"/>
      <c r="I38" s="246"/>
      <c r="J38" s="114"/>
      <c r="K38" s="114"/>
      <c r="L38" s="114"/>
      <c r="N38" s="114"/>
      <c r="O38" s="114"/>
      <c r="P38" s="114"/>
      <c r="Q38" s="114"/>
      <c r="R38" s="40"/>
      <c r="S38" s="40"/>
      <c r="T38" s="114"/>
      <c r="U38" s="198"/>
      <c r="V38" s="114"/>
      <c r="W38" s="114"/>
      <c r="X38" s="114"/>
      <c r="Y38" s="114"/>
      <c r="Z38" s="199"/>
      <c r="AA38" s="200"/>
      <c r="AB38" s="194">
        <v>5</v>
      </c>
      <c r="AC38" s="194"/>
      <c r="AD38" s="192"/>
      <c r="AE38" s="192"/>
      <c r="AF38" s="192"/>
      <c r="AG38" s="192"/>
      <c r="AH38" s="192"/>
      <c r="AI38" s="24"/>
      <c r="AJ38" s="24"/>
      <c r="AK38" s="24"/>
      <c r="AL38" s="24"/>
      <c r="AM38" s="24"/>
      <c r="AN38" s="24">
        <v>250</v>
      </c>
      <c r="AO38" s="23">
        <f t="shared" si="4"/>
        <v>5</v>
      </c>
      <c r="AP38" s="40">
        <f t="shared" si="5"/>
        <v>255</v>
      </c>
      <c r="AQ38" s="25" t="s">
        <v>49</v>
      </c>
      <c r="AR38" s="247">
        <v>10</v>
      </c>
      <c r="AS38" s="194">
        <v>0.5</v>
      </c>
      <c r="AT38" s="194">
        <v>10</v>
      </c>
      <c r="AU38" s="194"/>
      <c r="AV38" s="194">
        <v>10</v>
      </c>
      <c r="AW38" s="202">
        <v>0</v>
      </c>
      <c r="AX38" s="248">
        <f t="shared" si="2"/>
        <v>255</v>
      </c>
      <c r="AY38" s="13">
        <f t="shared" si="3"/>
        <v>10</v>
      </c>
    </row>
    <row r="39" spans="1:51" ht="15" customHeight="1" thickBot="1">
      <c r="A39" s="305" t="s">
        <v>53</v>
      </c>
      <c r="B39" s="305"/>
      <c r="C39" s="305"/>
      <c r="D39" s="28">
        <f>SUM(D17:D38)</f>
        <v>185</v>
      </c>
      <c r="E39" s="28">
        <f aca="true" t="shared" si="6" ref="E39:AY39">SUM(E17:E38)</f>
        <v>173</v>
      </c>
      <c r="F39" s="28">
        <f t="shared" si="6"/>
        <v>0</v>
      </c>
      <c r="G39" s="28">
        <f t="shared" si="6"/>
        <v>0</v>
      </c>
      <c r="H39" s="28">
        <f t="shared" si="6"/>
        <v>0</v>
      </c>
      <c r="I39" s="28">
        <f t="shared" si="6"/>
        <v>0</v>
      </c>
      <c r="J39" s="28">
        <f t="shared" si="6"/>
        <v>0</v>
      </c>
      <c r="K39" s="28">
        <f t="shared" si="6"/>
        <v>0</v>
      </c>
      <c r="L39" s="28">
        <f t="shared" si="6"/>
        <v>0</v>
      </c>
      <c r="M39" s="28">
        <f t="shared" si="6"/>
        <v>30</v>
      </c>
      <c r="N39" s="28">
        <f t="shared" si="6"/>
        <v>0</v>
      </c>
      <c r="O39" s="28">
        <f t="shared" si="6"/>
        <v>0</v>
      </c>
      <c r="P39" s="28">
        <f t="shared" si="6"/>
        <v>0</v>
      </c>
      <c r="Q39" s="28">
        <f t="shared" si="6"/>
        <v>365</v>
      </c>
      <c r="R39" s="28">
        <f t="shared" si="6"/>
        <v>388</v>
      </c>
      <c r="S39" s="28">
        <f t="shared" si="6"/>
        <v>753</v>
      </c>
      <c r="T39" s="28"/>
      <c r="U39" s="28">
        <f t="shared" si="6"/>
        <v>30</v>
      </c>
      <c r="V39" s="28">
        <f t="shared" si="6"/>
        <v>20</v>
      </c>
      <c r="W39" s="28">
        <f t="shared" si="6"/>
        <v>14</v>
      </c>
      <c r="X39" s="28">
        <f t="shared" si="6"/>
        <v>8</v>
      </c>
      <c r="Y39" s="28">
        <f t="shared" si="6"/>
        <v>7</v>
      </c>
      <c r="Z39" s="28">
        <f t="shared" si="6"/>
        <v>0</v>
      </c>
      <c r="AA39" s="28">
        <f t="shared" si="6"/>
        <v>125</v>
      </c>
      <c r="AB39" s="28">
        <f t="shared" si="6"/>
        <v>115</v>
      </c>
      <c r="AC39" s="28">
        <f t="shared" si="6"/>
        <v>20</v>
      </c>
      <c r="AD39" s="28">
        <f t="shared" si="6"/>
        <v>0</v>
      </c>
      <c r="AE39" s="28">
        <f t="shared" si="6"/>
        <v>0</v>
      </c>
      <c r="AF39" s="28">
        <f t="shared" si="6"/>
        <v>0</v>
      </c>
      <c r="AG39" s="28">
        <f t="shared" si="6"/>
        <v>0</v>
      </c>
      <c r="AH39" s="28">
        <f t="shared" si="6"/>
        <v>0</v>
      </c>
      <c r="AI39" s="28">
        <f t="shared" si="6"/>
        <v>0</v>
      </c>
      <c r="AJ39" s="28">
        <f t="shared" si="6"/>
        <v>0</v>
      </c>
      <c r="AK39" s="28">
        <f t="shared" si="6"/>
        <v>0</v>
      </c>
      <c r="AL39" s="28">
        <f t="shared" si="6"/>
        <v>0</v>
      </c>
      <c r="AM39" s="28">
        <f t="shared" si="6"/>
        <v>0</v>
      </c>
      <c r="AN39" s="28">
        <f t="shared" si="6"/>
        <v>485</v>
      </c>
      <c r="AO39" s="28">
        <f t="shared" si="6"/>
        <v>260</v>
      </c>
      <c r="AP39" s="28">
        <f t="shared" si="6"/>
        <v>745</v>
      </c>
      <c r="AQ39" s="28"/>
      <c r="AR39" s="28">
        <f t="shared" si="6"/>
        <v>30</v>
      </c>
      <c r="AS39" s="28">
        <f t="shared" si="6"/>
        <v>16</v>
      </c>
      <c r="AT39" s="28">
        <f t="shared" si="6"/>
        <v>18</v>
      </c>
      <c r="AU39" s="28">
        <f t="shared" si="6"/>
        <v>2</v>
      </c>
      <c r="AV39" s="28">
        <f t="shared" si="6"/>
        <v>13</v>
      </c>
      <c r="AW39" s="28">
        <f t="shared" si="6"/>
        <v>0</v>
      </c>
      <c r="AX39" s="29">
        <f t="shared" si="6"/>
        <v>1498</v>
      </c>
      <c r="AY39" s="29">
        <f t="shared" si="6"/>
        <v>60</v>
      </c>
    </row>
    <row r="40" spans="1:51" ht="15" customHeight="1" thickBot="1">
      <c r="A40" s="326" t="s">
        <v>155</v>
      </c>
      <c r="B40" s="326"/>
      <c r="C40" s="327"/>
      <c r="D40" s="249">
        <v>195</v>
      </c>
      <c r="E40" s="250">
        <v>177</v>
      </c>
      <c r="F40" s="28">
        <v>15</v>
      </c>
      <c r="G40" s="28">
        <v>0</v>
      </c>
      <c r="H40" s="28">
        <v>0</v>
      </c>
      <c r="I40" s="251">
        <v>0</v>
      </c>
      <c r="J40" s="203">
        <v>0</v>
      </c>
      <c r="K40" s="203">
        <v>0</v>
      </c>
      <c r="L40" s="203">
        <v>0</v>
      </c>
      <c r="M40" s="203">
        <v>30</v>
      </c>
      <c r="N40" s="203">
        <v>0</v>
      </c>
      <c r="O40" s="203">
        <v>0</v>
      </c>
      <c r="P40" s="203">
        <v>0</v>
      </c>
      <c r="Q40" s="203">
        <v>370</v>
      </c>
      <c r="R40" s="203">
        <v>417</v>
      </c>
      <c r="S40" s="203">
        <v>787</v>
      </c>
      <c r="T40" s="203"/>
      <c r="U40" s="252">
        <v>30</v>
      </c>
      <c r="V40" s="203">
        <v>22</v>
      </c>
      <c r="W40" s="203">
        <v>12</v>
      </c>
      <c r="X40" s="203">
        <v>11</v>
      </c>
      <c r="Y40" s="203">
        <v>19</v>
      </c>
      <c r="Z40" s="203">
        <v>0</v>
      </c>
      <c r="AA40" s="203">
        <v>170</v>
      </c>
      <c r="AB40" s="203">
        <v>115</v>
      </c>
      <c r="AC40" s="203">
        <v>60</v>
      </c>
      <c r="AD40" s="203">
        <v>0</v>
      </c>
      <c r="AE40" s="203">
        <v>0</v>
      </c>
      <c r="AF40" s="203">
        <v>0</v>
      </c>
      <c r="AG40" s="203">
        <v>0</v>
      </c>
      <c r="AH40" s="203">
        <v>0</v>
      </c>
      <c r="AI40" s="203">
        <v>0</v>
      </c>
      <c r="AJ40" s="203">
        <v>0</v>
      </c>
      <c r="AK40" s="203">
        <v>0</v>
      </c>
      <c r="AL40" s="203">
        <v>0</v>
      </c>
      <c r="AM40" s="203">
        <v>80</v>
      </c>
      <c r="AN40" s="203">
        <v>255</v>
      </c>
      <c r="AO40" s="203">
        <v>345</v>
      </c>
      <c r="AP40" s="203">
        <v>680</v>
      </c>
      <c r="AQ40" s="203"/>
      <c r="AR40" s="252">
        <v>30</v>
      </c>
      <c r="AS40" s="203">
        <v>12.5</v>
      </c>
      <c r="AT40" s="203">
        <v>11</v>
      </c>
      <c r="AU40" s="203">
        <v>9</v>
      </c>
      <c r="AV40" s="203">
        <v>22</v>
      </c>
      <c r="AW40" s="203">
        <v>0</v>
      </c>
      <c r="AX40" s="252">
        <v>1467</v>
      </c>
      <c r="AY40" s="252">
        <v>60</v>
      </c>
    </row>
    <row r="41" spans="1:51" ht="15" customHeight="1" thickBot="1">
      <c r="A41" s="328" t="s">
        <v>78</v>
      </c>
      <c r="B41" s="328"/>
      <c r="C41" s="328"/>
      <c r="D41" s="229">
        <f>D39+D40</f>
        <v>380</v>
      </c>
      <c r="E41" s="229">
        <f aca="true" t="shared" si="7" ref="E41:AY41">E39+E40</f>
        <v>350</v>
      </c>
      <c r="F41" s="229">
        <f t="shared" si="7"/>
        <v>15</v>
      </c>
      <c r="G41" s="229">
        <f t="shared" si="7"/>
        <v>0</v>
      </c>
      <c r="H41" s="229">
        <f t="shared" si="7"/>
        <v>0</v>
      </c>
      <c r="I41" s="229">
        <f t="shared" si="7"/>
        <v>0</v>
      </c>
      <c r="J41" s="229">
        <f t="shared" si="7"/>
        <v>0</v>
      </c>
      <c r="K41" s="229">
        <f t="shared" si="7"/>
        <v>0</v>
      </c>
      <c r="L41" s="229">
        <f t="shared" si="7"/>
        <v>0</v>
      </c>
      <c r="M41" s="229">
        <f t="shared" si="7"/>
        <v>60</v>
      </c>
      <c r="N41" s="229">
        <f t="shared" si="7"/>
        <v>0</v>
      </c>
      <c r="O41" s="229">
        <f t="shared" si="7"/>
        <v>0</v>
      </c>
      <c r="P41" s="229">
        <f t="shared" si="7"/>
        <v>0</v>
      </c>
      <c r="Q41" s="229">
        <f t="shared" si="7"/>
        <v>735</v>
      </c>
      <c r="R41" s="229">
        <f t="shared" si="7"/>
        <v>805</v>
      </c>
      <c r="S41" s="229">
        <f t="shared" si="7"/>
        <v>1540</v>
      </c>
      <c r="T41" s="229"/>
      <c r="U41" s="230">
        <f t="shared" si="7"/>
        <v>60</v>
      </c>
      <c r="V41" s="229">
        <f t="shared" si="7"/>
        <v>42</v>
      </c>
      <c r="W41" s="229">
        <f t="shared" si="7"/>
        <v>26</v>
      </c>
      <c r="X41" s="229">
        <f t="shared" si="7"/>
        <v>19</v>
      </c>
      <c r="Y41" s="229">
        <f t="shared" si="7"/>
        <v>26</v>
      </c>
      <c r="Z41" s="229">
        <f t="shared" si="7"/>
        <v>0</v>
      </c>
      <c r="AA41" s="229">
        <f t="shared" si="7"/>
        <v>295</v>
      </c>
      <c r="AB41" s="229">
        <f t="shared" si="7"/>
        <v>230</v>
      </c>
      <c r="AC41" s="229">
        <f t="shared" si="7"/>
        <v>80</v>
      </c>
      <c r="AD41" s="229">
        <f t="shared" si="7"/>
        <v>0</v>
      </c>
      <c r="AE41" s="229">
        <f t="shared" si="7"/>
        <v>0</v>
      </c>
      <c r="AF41" s="229">
        <f t="shared" si="7"/>
        <v>0</v>
      </c>
      <c r="AG41" s="229">
        <f t="shared" si="7"/>
        <v>0</v>
      </c>
      <c r="AH41" s="229">
        <f t="shared" si="7"/>
        <v>0</v>
      </c>
      <c r="AI41" s="229">
        <f t="shared" si="7"/>
        <v>0</v>
      </c>
      <c r="AJ41" s="229">
        <f t="shared" si="7"/>
        <v>0</v>
      </c>
      <c r="AK41" s="229">
        <f t="shared" si="7"/>
        <v>0</v>
      </c>
      <c r="AL41" s="229">
        <f t="shared" si="7"/>
        <v>0</v>
      </c>
      <c r="AM41" s="229">
        <f t="shared" si="7"/>
        <v>80</v>
      </c>
      <c r="AN41" s="229">
        <f t="shared" si="7"/>
        <v>740</v>
      </c>
      <c r="AO41" s="229">
        <f t="shared" si="7"/>
        <v>605</v>
      </c>
      <c r="AP41" s="229">
        <f t="shared" si="7"/>
        <v>1425</v>
      </c>
      <c r="AQ41" s="229"/>
      <c r="AR41" s="229">
        <f t="shared" si="7"/>
        <v>60</v>
      </c>
      <c r="AS41" s="229">
        <f t="shared" si="7"/>
        <v>28.5</v>
      </c>
      <c r="AT41" s="229">
        <f t="shared" si="7"/>
        <v>29</v>
      </c>
      <c r="AU41" s="229">
        <f t="shared" si="7"/>
        <v>11</v>
      </c>
      <c r="AV41" s="229">
        <f t="shared" si="7"/>
        <v>35</v>
      </c>
      <c r="AW41" s="229">
        <f t="shared" si="7"/>
        <v>0</v>
      </c>
      <c r="AX41" s="230">
        <f t="shared" si="7"/>
        <v>2965</v>
      </c>
      <c r="AY41" s="230">
        <f t="shared" si="7"/>
        <v>120</v>
      </c>
    </row>
    <row r="42" ht="12.75">
      <c r="C42" s="30" t="s">
        <v>54</v>
      </c>
    </row>
    <row r="43" ht="12.75">
      <c r="C43" s="30" t="s">
        <v>55</v>
      </c>
    </row>
    <row r="47" spans="3:43" ht="12.75">
      <c r="C47" s="1" t="s">
        <v>56</v>
      </c>
      <c r="O47" s="1" t="s">
        <v>56</v>
      </c>
      <c r="AK47" s="307" t="s">
        <v>56</v>
      </c>
      <c r="AL47" s="307"/>
      <c r="AM47" s="307"/>
      <c r="AN47" s="307"/>
      <c r="AO47" s="307"/>
      <c r="AP47" s="307"/>
      <c r="AQ47" s="307"/>
    </row>
    <row r="48" spans="3:43" ht="12.75">
      <c r="C48" s="31" t="s">
        <v>57</v>
      </c>
      <c r="M48" s="32"/>
      <c r="O48" s="307" t="s">
        <v>58</v>
      </c>
      <c r="P48" s="307"/>
      <c r="Q48" s="307"/>
      <c r="R48" s="307"/>
      <c r="S48" s="307"/>
      <c r="T48" s="307"/>
      <c r="U48" s="307"/>
      <c r="V48" s="38"/>
      <c r="W48" s="38"/>
      <c r="X48" s="38"/>
      <c r="Y48" s="38"/>
      <c r="Z48" s="38"/>
      <c r="AK48" s="307" t="s">
        <v>59</v>
      </c>
      <c r="AL48" s="307"/>
      <c r="AM48" s="307"/>
      <c r="AN48" s="307"/>
      <c r="AO48" s="307"/>
      <c r="AP48" s="307"/>
      <c r="AQ48" s="307"/>
    </row>
    <row r="51" ht="25.5">
      <c r="E51" s="211" t="s">
        <v>150</v>
      </c>
    </row>
    <row r="52" spans="3:20" ht="38.25">
      <c r="C52" s="134" t="s">
        <v>86</v>
      </c>
      <c r="D52" s="40">
        <f>V41+AS41</f>
        <v>70.5</v>
      </c>
      <c r="E52" s="42"/>
      <c r="R52" s="253"/>
      <c r="S52" s="253"/>
      <c r="T52" s="253"/>
    </row>
    <row r="53" spans="3:20" ht="12.75">
      <c r="C53" s="134" t="s">
        <v>24</v>
      </c>
      <c r="D53" s="40">
        <f>R41+AO41</f>
        <v>1410</v>
      </c>
      <c r="E53" s="42"/>
      <c r="R53" s="253"/>
      <c r="S53" s="253"/>
      <c r="T53" s="253"/>
    </row>
    <row r="54" spans="3:20" ht="12.75">
      <c r="C54" s="134" t="s">
        <v>87</v>
      </c>
      <c r="D54" s="40">
        <f>Q41+AN41</f>
        <v>1475</v>
      </c>
      <c r="E54" s="42"/>
      <c r="R54" s="253"/>
      <c r="S54" s="253"/>
      <c r="T54" s="253"/>
    </row>
    <row r="55" spans="3:20" ht="25.5">
      <c r="C55" s="134" t="s">
        <v>148</v>
      </c>
      <c r="D55" s="40">
        <f>W41+AT41</f>
        <v>55</v>
      </c>
      <c r="E55" s="42" t="s">
        <v>158</v>
      </c>
      <c r="F55" s="1" t="s">
        <v>151</v>
      </c>
      <c r="R55" s="253"/>
      <c r="S55" s="253"/>
      <c r="T55" s="253"/>
    </row>
    <row r="56" spans="3:20" ht="38.25">
      <c r="C56" s="134" t="s">
        <v>88</v>
      </c>
      <c r="D56" s="40">
        <f>X41+AU41</f>
        <v>30</v>
      </c>
      <c r="E56" s="42" t="s">
        <v>157</v>
      </c>
      <c r="F56" s="1" t="s">
        <v>151</v>
      </c>
      <c r="R56" s="253"/>
      <c r="S56" s="253"/>
      <c r="T56" s="253"/>
    </row>
    <row r="57" spans="3:20" ht="79.5" customHeight="1">
      <c r="C57" s="135" t="s">
        <v>89</v>
      </c>
      <c r="D57" s="40">
        <f>Y41+AV41</f>
        <v>61</v>
      </c>
      <c r="E57" s="42" t="s">
        <v>156</v>
      </c>
      <c r="F57" s="1" t="s">
        <v>151</v>
      </c>
      <c r="R57" s="253"/>
      <c r="S57" s="253"/>
      <c r="T57" s="253"/>
    </row>
    <row r="58" spans="3:20" ht="38.25">
      <c r="C58" s="135" t="s">
        <v>152</v>
      </c>
      <c r="D58" s="40">
        <f>Z41+AW41</f>
        <v>0</v>
      </c>
      <c r="E58" s="42" t="s">
        <v>153</v>
      </c>
      <c r="F58" s="1" t="s">
        <v>151</v>
      </c>
      <c r="R58" s="253"/>
      <c r="S58" s="253"/>
      <c r="T58" s="253"/>
    </row>
    <row r="59" spans="3:20" ht="12.75">
      <c r="C59" s="135" t="s">
        <v>149</v>
      </c>
      <c r="D59" s="42">
        <v>120</v>
      </c>
      <c r="E59" s="42"/>
      <c r="R59" s="253"/>
      <c r="S59" s="253"/>
      <c r="T59" s="253"/>
    </row>
    <row r="60" spans="18:20" ht="12.75">
      <c r="R60" s="253"/>
      <c r="S60" s="253"/>
      <c r="T60" s="253"/>
    </row>
  </sheetData>
  <sheetProtection selectLockedCells="1" selectUnlockedCells="1"/>
  <mergeCells count="15">
    <mergeCell ref="O48:U48"/>
    <mergeCell ref="AK48:AQ48"/>
    <mergeCell ref="A40:C40"/>
    <mergeCell ref="AX15:AX16"/>
    <mergeCell ref="AY15:AY16"/>
    <mergeCell ref="A39:C39"/>
    <mergeCell ref="A41:C41"/>
    <mergeCell ref="AK47:AQ47"/>
    <mergeCell ref="AO2:AS2"/>
    <mergeCell ref="AO4:AS4"/>
    <mergeCell ref="A6:AY6"/>
    <mergeCell ref="A15:A16"/>
    <mergeCell ref="C15:C16"/>
    <mergeCell ref="D15:Z15"/>
    <mergeCell ref="AA15:AW15"/>
  </mergeCells>
  <dataValidations count="1">
    <dataValidation type="list" allowBlank="1" showErrorMessage="1" sqref="B17:B38">
      <formula1>RodzajeZajec</formula1>
      <formula2>0</formula2>
    </dataValidation>
  </dataValidations>
  <printOptions/>
  <pageMargins left="0.7" right="0.7" top="0.75" bottom="0.75" header="0.511805555555556" footer="0.511805555555556"/>
  <pageSetup fitToHeight="1" fitToWidth="1" horizontalDpi="300" verticalDpi="300" orientation="landscape" paperSize="9" scale="37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0"/>
  <sheetViews>
    <sheetView zoomScale="50" zoomScaleNormal="50" zoomScalePageLayoutView="0" workbookViewId="0" topLeftCell="A34">
      <selection activeCell="AD53" sqref="A1:IV16384"/>
    </sheetView>
  </sheetViews>
  <sheetFormatPr defaultColWidth="8.8515625" defaultRowHeight="12.75"/>
  <cols>
    <col min="1" max="1" width="4.421875" style="1" customWidth="1"/>
    <col min="2" max="2" width="13.421875" style="1" customWidth="1"/>
    <col min="3" max="3" width="36.421875" style="1" customWidth="1"/>
    <col min="4" max="4" width="6.57421875" style="1" bestFit="1" customWidth="1"/>
    <col min="5" max="5" width="7.421875" style="1" bestFit="1" customWidth="1"/>
    <col min="6" max="17" width="5.57421875" style="1" customWidth="1"/>
    <col min="18" max="18" width="6.57421875" style="1" customWidth="1"/>
    <col min="19" max="19" width="6.8515625" style="1" customWidth="1"/>
    <col min="20" max="20" width="5.57421875" style="1" customWidth="1"/>
    <col min="21" max="21" width="5.57421875" style="162" customWidth="1"/>
    <col min="22" max="39" width="5.57421875" style="1" customWidth="1"/>
    <col min="40" max="40" width="6.57421875" style="1" bestFit="1" customWidth="1"/>
    <col min="41" max="41" width="5.57421875" style="1" customWidth="1"/>
    <col min="42" max="42" width="6.8515625" style="1" customWidth="1"/>
    <col min="43" max="43" width="5.57421875" style="1" customWidth="1"/>
    <col min="44" max="44" width="5.421875" style="162" customWidth="1"/>
    <col min="45" max="49" width="5.421875" style="1" customWidth="1"/>
    <col min="50" max="50" width="7.421875" style="1" customWidth="1"/>
    <col min="51" max="51" width="5.57421875" style="1" customWidth="1"/>
    <col min="52" max="16384" width="8.8515625" style="1" customWidth="1"/>
  </cols>
  <sheetData>
    <row r="1" ht="12.75">
      <c r="AO1" s="1" t="s">
        <v>168</v>
      </c>
    </row>
    <row r="2" spans="41:45" ht="12.75">
      <c r="AO2" s="300" t="s">
        <v>169</v>
      </c>
      <c r="AP2" s="300"/>
      <c r="AQ2" s="300"/>
      <c r="AR2" s="300"/>
      <c r="AS2" s="300"/>
    </row>
    <row r="3" ht="12.75">
      <c r="AO3" s="1" t="s">
        <v>170</v>
      </c>
    </row>
    <row r="4" spans="41:45" ht="12.75">
      <c r="AO4" s="300" t="s">
        <v>171</v>
      </c>
      <c r="AP4" s="300"/>
      <c r="AQ4" s="300"/>
      <c r="AR4" s="300"/>
      <c r="AS4" s="300"/>
    </row>
    <row r="6" spans="1:51" s="2" customFormat="1" ht="19.5" customHeight="1">
      <c r="A6" s="308" t="s">
        <v>166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</row>
    <row r="7" spans="1:51" s="2" customFormat="1" ht="19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21:25" ht="15.75">
      <c r="U8" s="156"/>
      <c r="V8" s="163"/>
      <c r="W8" s="163"/>
      <c r="X8" s="163"/>
      <c r="Y8" s="163"/>
    </row>
    <row r="9" spans="1:44" s="4" customFormat="1" ht="15" customHeight="1">
      <c r="A9" s="4" t="s">
        <v>0</v>
      </c>
      <c r="U9" s="164"/>
      <c r="AR9" s="164"/>
    </row>
    <row r="10" spans="1:44" s="4" customFormat="1" ht="15" customHeight="1">
      <c r="A10" s="4" t="s">
        <v>1</v>
      </c>
      <c r="U10" s="164"/>
      <c r="AR10" s="164"/>
    </row>
    <row r="11" spans="1:44" s="4" customFormat="1" ht="15" customHeight="1">
      <c r="A11" s="4" t="s">
        <v>79</v>
      </c>
      <c r="U11" s="164"/>
      <c r="AR11" s="164"/>
    </row>
    <row r="12" spans="1:44" s="4" customFormat="1" ht="15" customHeight="1">
      <c r="A12" s="4" t="s">
        <v>2</v>
      </c>
      <c r="U12" s="164"/>
      <c r="AR12" s="164"/>
    </row>
    <row r="13" ht="15" customHeight="1">
      <c r="A13" s="4" t="s">
        <v>172</v>
      </c>
    </row>
    <row r="15" ht="13.5" thickBot="1"/>
    <row r="16" spans="1:51" ht="13.5" customHeight="1" thickBot="1">
      <c r="A16" s="309" t="s">
        <v>3</v>
      </c>
      <c r="B16" s="5"/>
      <c r="C16" s="321" t="s">
        <v>4</v>
      </c>
      <c r="D16" s="302" t="s">
        <v>5</v>
      </c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4"/>
      <c r="AA16" s="302" t="s">
        <v>6</v>
      </c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4"/>
      <c r="AX16" s="323" t="s">
        <v>7</v>
      </c>
      <c r="AY16" s="320" t="s">
        <v>8</v>
      </c>
    </row>
    <row r="17" spans="1:51" ht="398.25">
      <c r="A17" s="309"/>
      <c r="B17" s="6" t="s">
        <v>9</v>
      </c>
      <c r="C17" s="321"/>
      <c r="D17" s="145" t="s">
        <v>10</v>
      </c>
      <c r="E17" s="7" t="s">
        <v>11</v>
      </c>
      <c r="F17" s="8" t="s">
        <v>12</v>
      </c>
      <c r="G17" s="8" t="s">
        <v>13</v>
      </c>
      <c r="H17" s="8" t="s">
        <v>14</v>
      </c>
      <c r="I17" s="8" t="s">
        <v>15</v>
      </c>
      <c r="J17" s="8" t="s">
        <v>16</v>
      </c>
      <c r="K17" s="8" t="s">
        <v>17</v>
      </c>
      <c r="L17" s="8" t="s">
        <v>18</v>
      </c>
      <c r="M17" s="8" t="s">
        <v>19</v>
      </c>
      <c r="N17" s="8" t="s">
        <v>20</v>
      </c>
      <c r="O17" s="8" t="s">
        <v>21</v>
      </c>
      <c r="P17" s="8" t="s">
        <v>22</v>
      </c>
      <c r="Q17" s="8" t="s">
        <v>23</v>
      </c>
      <c r="R17" s="82" t="s">
        <v>24</v>
      </c>
      <c r="S17" s="121" t="s">
        <v>25</v>
      </c>
      <c r="T17" s="121" t="s">
        <v>26</v>
      </c>
      <c r="U17" s="167" t="s">
        <v>27</v>
      </c>
      <c r="V17" s="121" t="s">
        <v>143</v>
      </c>
      <c r="W17" s="121" t="s">
        <v>144</v>
      </c>
      <c r="X17" s="121" t="s">
        <v>145</v>
      </c>
      <c r="Y17" s="121" t="s">
        <v>146</v>
      </c>
      <c r="Z17" s="168" t="s">
        <v>147</v>
      </c>
      <c r="AA17" s="121" t="s">
        <v>10</v>
      </c>
      <c r="AB17" s="121" t="s">
        <v>11</v>
      </c>
      <c r="AC17" s="7" t="s">
        <v>12</v>
      </c>
      <c r="AD17" s="7" t="s">
        <v>13</v>
      </c>
      <c r="AE17" s="7" t="s">
        <v>14</v>
      </c>
      <c r="AF17" s="212" t="s">
        <v>15</v>
      </c>
      <c r="AG17" s="121" t="s">
        <v>16</v>
      </c>
      <c r="AH17" s="121" t="s">
        <v>173</v>
      </c>
      <c r="AI17" s="121" t="s">
        <v>18</v>
      </c>
      <c r="AJ17" s="121" t="s">
        <v>19</v>
      </c>
      <c r="AK17" s="121" t="s">
        <v>20</v>
      </c>
      <c r="AL17" s="121" t="s">
        <v>21</v>
      </c>
      <c r="AM17" s="121" t="s">
        <v>22</v>
      </c>
      <c r="AN17" s="121" t="s">
        <v>23</v>
      </c>
      <c r="AO17" s="121" t="s">
        <v>24</v>
      </c>
      <c r="AP17" s="121" t="s">
        <v>25</v>
      </c>
      <c r="AQ17" s="121" t="s">
        <v>26</v>
      </c>
      <c r="AR17" s="167" t="s">
        <v>27</v>
      </c>
      <c r="AS17" s="121" t="s">
        <v>143</v>
      </c>
      <c r="AT17" s="121" t="s">
        <v>144</v>
      </c>
      <c r="AU17" s="121" t="s">
        <v>145</v>
      </c>
      <c r="AV17" s="121" t="s">
        <v>146</v>
      </c>
      <c r="AW17" s="168" t="s">
        <v>147</v>
      </c>
      <c r="AX17" s="323"/>
      <c r="AY17" s="320"/>
    </row>
    <row r="18" spans="1:51" ht="15" customHeight="1">
      <c r="A18" s="9">
        <v>1</v>
      </c>
      <c r="B18" s="10" t="s">
        <v>28</v>
      </c>
      <c r="C18" s="213" t="s">
        <v>63</v>
      </c>
      <c r="D18" s="214">
        <v>20</v>
      </c>
      <c r="E18" s="171">
        <v>10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>
        <v>15</v>
      </c>
      <c r="R18" s="23">
        <f>SUM(D18:O18)</f>
        <v>30</v>
      </c>
      <c r="S18" s="40">
        <f aca="true" t="shared" si="0" ref="S18:S36">SUM(D18:Q18)</f>
        <v>45</v>
      </c>
      <c r="T18" s="42" t="s">
        <v>64</v>
      </c>
      <c r="U18" s="172">
        <v>2</v>
      </c>
      <c r="V18" s="40">
        <v>2</v>
      </c>
      <c r="W18" s="40"/>
      <c r="X18" s="40">
        <v>2</v>
      </c>
      <c r="Y18" s="40">
        <v>2</v>
      </c>
      <c r="Z18" s="173"/>
      <c r="AA18" s="174"/>
      <c r="AB18" s="40"/>
      <c r="AC18" s="171"/>
      <c r="AD18" s="171"/>
      <c r="AE18" s="171"/>
      <c r="AF18" s="215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2"/>
      <c r="AR18" s="172"/>
      <c r="AS18" s="40"/>
      <c r="AT18" s="40"/>
      <c r="AU18" s="40"/>
      <c r="AV18" s="40"/>
      <c r="AW18" s="173"/>
      <c r="AX18" s="98">
        <f aca="true" t="shared" si="1" ref="AX18:AX37">S18+AP18</f>
        <v>45</v>
      </c>
      <c r="AY18" s="13">
        <f aca="true" t="shared" si="2" ref="AY18:AY37">U18+AR18</f>
        <v>2</v>
      </c>
    </row>
    <row r="19" spans="1:51" ht="15" customHeight="1">
      <c r="A19" s="9">
        <v>2</v>
      </c>
      <c r="B19" s="10" t="s">
        <v>28</v>
      </c>
      <c r="C19" s="213" t="s">
        <v>128</v>
      </c>
      <c r="D19" s="214">
        <v>15</v>
      </c>
      <c r="E19" s="171">
        <v>15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v>25</v>
      </c>
      <c r="R19" s="23">
        <f aca="true" t="shared" si="3" ref="R19:R36">SUM(D19:O19)</f>
        <v>30</v>
      </c>
      <c r="S19" s="40">
        <f t="shared" si="0"/>
        <v>55</v>
      </c>
      <c r="T19" s="42" t="s">
        <v>66</v>
      </c>
      <c r="U19" s="172">
        <v>3</v>
      </c>
      <c r="V19" s="40">
        <v>2.5</v>
      </c>
      <c r="W19" s="40"/>
      <c r="X19" s="40">
        <v>3</v>
      </c>
      <c r="Y19" s="40">
        <v>3</v>
      </c>
      <c r="Z19" s="173"/>
      <c r="AA19" s="174"/>
      <c r="AB19" s="40"/>
      <c r="AC19" s="171"/>
      <c r="AD19" s="171"/>
      <c r="AE19" s="171"/>
      <c r="AF19" s="215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2"/>
      <c r="AR19" s="172"/>
      <c r="AS19" s="40"/>
      <c r="AT19" s="40"/>
      <c r="AU19" s="40"/>
      <c r="AV19" s="40"/>
      <c r="AW19" s="173"/>
      <c r="AX19" s="98">
        <f t="shared" si="1"/>
        <v>55</v>
      </c>
      <c r="AY19" s="13">
        <f t="shared" si="2"/>
        <v>3</v>
      </c>
    </row>
    <row r="20" spans="1:51" ht="15" customHeight="1">
      <c r="A20" s="9">
        <v>3</v>
      </c>
      <c r="B20" s="10" t="s">
        <v>28</v>
      </c>
      <c r="C20" s="216" t="s">
        <v>67</v>
      </c>
      <c r="D20" s="217"/>
      <c r="E20" s="192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3"/>
      <c r="S20" s="40"/>
      <c r="T20" s="42"/>
      <c r="U20" s="172"/>
      <c r="V20" s="40"/>
      <c r="W20" s="40"/>
      <c r="X20" s="40"/>
      <c r="Y20" s="40"/>
      <c r="Z20" s="173"/>
      <c r="AA20" s="174">
        <v>15</v>
      </c>
      <c r="AB20" s="40">
        <v>15</v>
      </c>
      <c r="AC20" s="171"/>
      <c r="AD20" s="171"/>
      <c r="AE20" s="171"/>
      <c r="AF20" s="215"/>
      <c r="AG20" s="40"/>
      <c r="AH20" s="40"/>
      <c r="AI20" s="40"/>
      <c r="AJ20" s="40"/>
      <c r="AK20" s="40"/>
      <c r="AL20" s="40"/>
      <c r="AM20" s="40"/>
      <c r="AN20" s="40">
        <v>30</v>
      </c>
      <c r="AO20" s="40">
        <f>SUM(AA20:AL20)</f>
        <v>30</v>
      </c>
      <c r="AP20" s="40">
        <f>SUM(AA20:AN20)</f>
        <v>60</v>
      </c>
      <c r="AQ20" s="42" t="s">
        <v>30</v>
      </c>
      <c r="AR20" s="172">
        <v>3</v>
      </c>
      <c r="AS20" s="40">
        <v>2.5</v>
      </c>
      <c r="AT20" s="40"/>
      <c r="AU20" s="40"/>
      <c r="AV20" s="40">
        <v>3</v>
      </c>
      <c r="AW20" s="173"/>
      <c r="AX20" s="98">
        <f t="shared" si="1"/>
        <v>60</v>
      </c>
      <c r="AY20" s="13">
        <f t="shared" si="2"/>
        <v>3</v>
      </c>
    </row>
    <row r="21" spans="1:51" ht="27" customHeight="1">
      <c r="A21" s="9">
        <v>4</v>
      </c>
      <c r="B21" s="10" t="s">
        <v>28</v>
      </c>
      <c r="C21" s="218" t="s">
        <v>80</v>
      </c>
      <c r="D21" s="219">
        <v>20</v>
      </c>
      <c r="E21" s="220">
        <v>15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1">
        <v>30</v>
      </c>
      <c r="R21" s="23">
        <f t="shared" si="3"/>
        <v>35</v>
      </c>
      <c r="S21" s="40">
        <f t="shared" si="0"/>
        <v>65</v>
      </c>
      <c r="T21" s="42" t="s">
        <v>30</v>
      </c>
      <c r="U21" s="172">
        <v>2</v>
      </c>
      <c r="V21" s="40">
        <v>1.5</v>
      </c>
      <c r="W21" s="40"/>
      <c r="X21" s="40"/>
      <c r="Y21" s="40">
        <v>2</v>
      </c>
      <c r="Z21" s="173"/>
      <c r="AA21" s="174"/>
      <c r="AB21" s="40"/>
      <c r="AC21" s="171"/>
      <c r="AD21" s="171"/>
      <c r="AE21" s="171"/>
      <c r="AF21" s="215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2"/>
      <c r="AR21" s="172"/>
      <c r="AS21" s="40"/>
      <c r="AT21" s="40"/>
      <c r="AU21" s="40"/>
      <c r="AV21" s="40"/>
      <c r="AW21" s="173"/>
      <c r="AX21" s="98">
        <f t="shared" si="1"/>
        <v>65</v>
      </c>
      <c r="AY21" s="13">
        <f t="shared" si="2"/>
        <v>2</v>
      </c>
    </row>
    <row r="22" spans="1:51" ht="38.25">
      <c r="A22" s="9">
        <v>5</v>
      </c>
      <c r="B22" s="10" t="s">
        <v>28</v>
      </c>
      <c r="C22" s="218" t="s">
        <v>129</v>
      </c>
      <c r="D22" s="219">
        <v>15</v>
      </c>
      <c r="E22" s="220">
        <v>15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1">
        <v>30</v>
      </c>
      <c r="R22" s="23">
        <f t="shared" si="3"/>
        <v>30</v>
      </c>
      <c r="S22" s="40">
        <f t="shared" si="0"/>
        <v>60</v>
      </c>
      <c r="T22" s="42" t="s">
        <v>30</v>
      </c>
      <c r="U22" s="172">
        <v>2</v>
      </c>
      <c r="V22" s="40">
        <v>1.5</v>
      </c>
      <c r="W22" s="40"/>
      <c r="X22" s="40"/>
      <c r="Y22" s="40"/>
      <c r="Z22" s="173"/>
      <c r="AA22" s="174"/>
      <c r="AB22" s="40"/>
      <c r="AC22" s="171"/>
      <c r="AD22" s="171"/>
      <c r="AE22" s="171"/>
      <c r="AF22" s="215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2"/>
      <c r="AR22" s="172"/>
      <c r="AS22" s="40"/>
      <c r="AT22" s="40"/>
      <c r="AU22" s="40"/>
      <c r="AV22" s="40"/>
      <c r="AW22" s="173"/>
      <c r="AX22" s="98">
        <f t="shared" si="1"/>
        <v>60</v>
      </c>
      <c r="AY22" s="13">
        <f t="shared" si="2"/>
        <v>2</v>
      </c>
    </row>
    <row r="23" spans="1:51" ht="15" customHeight="1">
      <c r="A23" s="9">
        <v>6</v>
      </c>
      <c r="B23" s="10" t="s">
        <v>28</v>
      </c>
      <c r="C23" s="221" t="s">
        <v>70</v>
      </c>
      <c r="D23" s="219">
        <v>15</v>
      </c>
      <c r="E23" s="220">
        <v>15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1">
        <v>25</v>
      </c>
      <c r="R23" s="23">
        <f t="shared" si="3"/>
        <v>30</v>
      </c>
      <c r="S23" s="40">
        <f t="shared" si="0"/>
        <v>55</v>
      </c>
      <c r="T23" s="42" t="s">
        <v>30</v>
      </c>
      <c r="U23" s="172">
        <v>2</v>
      </c>
      <c r="V23" s="40">
        <v>1.5</v>
      </c>
      <c r="W23" s="40"/>
      <c r="X23" s="40">
        <v>2</v>
      </c>
      <c r="Y23" s="40">
        <v>2</v>
      </c>
      <c r="Z23" s="173"/>
      <c r="AA23" s="174"/>
      <c r="AB23" s="40"/>
      <c r="AC23" s="171"/>
      <c r="AD23" s="171"/>
      <c r="AE23" s="171"/>
      <c r="AF23" s="215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2"/>
      <c r="AR23" s="172"/>
      <c r="AS23" s="40"/>
      <c r="AT23" s="40"/>
      <c r="AU23" s="40"/>
      <c r="AV23" s="40"/>
      <c r="AW23" s="173"/>
      <c r="AX23" s="98">
        <f t="shared" si="1"/>
        <v>55</v>
      </c>
      <c r="AY23" s="13">
        <f t="shared" si="2"/>
        <v>2</v>
      </c>
    </row>
    <row r="24" spans="1:51" ht="38.25">
      <c r="A24" s="9">
        <v>7</v>
      </c>
      <c r="B24" s="10"/>
      <c r="C24" s="218" t="s">
        <v>125</v>
      </c>
      <c r="D24" s="219">
        <v>15</v>
      </c>
      <c r="E24" s="220">
        <v>15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>
        <v>10</v>
      </c>
      <c r="R24" s="23">
        <f t="shared" si="3"/>
        <v>30</v>
      </c>
      <c r="S24" s="40">
        <f t="shared" si="0"/>
        <v>40</v>
      </c>
      <c r="T24" s="42" t="s">
        <v>46</v>
      </c>
      <c r="U24" s="172">
        <v>2</v>
      </c>
      <c r="V24" s="40">
        <v>1.5</v>
      </c>
      <c r="W24" s="40"/>
      <c r="X24" s="40"/>
      <c r="Y24" s="40"/>
      <c r="Z24" s="173"/>
      <c r="AA24" s="174"/>
      <c r="AB24" s="40"/>
      <c r="AC24" s="171"/>
      <c r="AD24" s="171"/>
      <c r="AE24" s="171"/>
      <c r="AF24" s="215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2"/>
      <c r="AR24" s="172"/>
      <c r="AS24" s="40"/>
      <c r="AT24" s="40"/>
      <c r="AU24" s="40"/>
      <c r="AV24" s="40"/>
      <c r="AW24" s="173"/>
      <c r="AX24" s="98">
        <f t="shared" si="1"/>
        <v>40</v>
      </c>
      <c r="AY24" s="13">
        <f t="shared" si="2"/>
        <v>2</v>
      </c>
    </row>
    <row r="25" spans="1:51" ht="15" customHeight="1">
      <c r="A25" s="9">
        <v>8</v>
      </c>
      <c r="B25" s="10" t="s">
        <v>28</v>
      </c>
      <c r="C25" s="221" t="s">
        <v>81</v>
      </c>
      <c r="D25" s="219"/>
      <c r="E25" s="22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23"/>
      <c r="S25" s="40"/>
      <c r="T25" s="42"/>
      <c r="U25" s="172"/>
      <c r="V25" s="40"/>
      <c r="W25" s="40"/>
      <c r="X25" s="40"/>
      <c r="Y25" s="40"/>
      <c r="Z25" s="173"/>
      <c r="AA25" s="182">
        <v>15</v>
      </c>
      <c r="AB25" s="183">
        <v>15</v>
      </c>
      <c r="AC25" s="171"/>
      <c r="AD25" s="171"/>
      <c r="AE25" s="171"/>
      <c r="AF25" s="215"/>
      <c r="AG25" s="40"/>
      <c r="AH25" s="40"/>
      <c r="AI25" s="40"/>
      <c r="AJ25" s="40"/>
      <c r="AK25" s="40"/>
      <c r="AL25" s="40"/>
      <c r="AM25" s="40"/>
      <c r="AN25" s="40">
        <v>35</v>
      </c>
      <c r="AO25" s="40">
        <f aca="true" t="shared" si="4" ref="AO25:AO37">SUM(AA25:AL25)</f>
        <v>30</v>
      </c>
      <c r="AP25" s="40">
        <f aca="true" t="shared" si="5" ref="AP25:AP37">SUM(AA25:AN25)</f>
        <v>65</v>
      </c>
      <c r="AQ25" s="42" t="s">
        <v>30</v>
      </c>
      <c r="AR25" s="172">
        <v>4</v>
      </c>
      <c r="AS25" s="40">
        <v>3.5</v>
      </c>
      <c r="AT25" s="40"/>
      <c r="AU25" s="40">
        <v>3</v>
      </c>
      <c r="AV25" s="40"/>
      <c r="AW25" s="173"/>
      <c r="AX25" s="98">
        <f t="shared" si="1"/>
        <v>65</v>
      </c>
      <c r="AY25" s="13">
        <f t="shared" si="2"/>
        <v>4</v>
      </c>
    </row>
    <row r="26" spans="1:51" ht="15" customHeight="1">
      <c r="A26" s="9">
        <v>9</v>
      </c>
      <c r="B26" s="10" t="s">
        <v>44</v>
      </c>
      <c r="C26" s="222" t="s">
        <v>45</v>
      </c>
      <c r="D26" s="223"/>
      <c r="E26" s="110"/>
      <c r="F26" s="40"/>
      <c r="G26" s="40"/>
      <c r="H26" s="40"/>
      <c r="I26" s="40"/>
      <c r="J26" s="40"/>
      <c r="K26" s="40"/>
      <c r="L26" s="40"/>
      <c r="M26" s="40">
        <v>30</v>
      </c>
      <c r="N26" s="40"/>
      <c r="O26" s="40"/>
      <c r="P26" s="40"/>
      <c r="Q26" s="40">
        <v>25</v>
      </c>
      <c r="R26" s="23">
        <f t="shared" si="3"/>
        <v>30</v>
      </c>
      <c r="S26" s="40">
        <f t="shared" si="0"/>
        <v>55</v>
      </c>
      <c r="T26" s="42" t="s">
        <v>30</v>
      </c>
      <c r="U26" s="172">
        <v>2</v>
      </c>
      <c r="V26" s="40">
        <v>2</v>
      </c>
      <c r="W26" s="40">
        <v>2</v>
      </c>
      <c r="X26" s="40">
        <v>2</v>
      </c>
      <c r="Y26" s="40"/>
      <c r="Z26" s="173"/>
      <c r="AA26" s="174"/>
      <c r="AB26" s="40"/>
      <c r="AC26" s="171"/>
      <c r="AD26" s="171"/>
      <c r="AE26" s="171"/>
      <c r="AF26" s="215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2"/>
      <c r="AR26" s="172"/>
      <c r="AS26" s="40"/>
      <c r="AT26" s="40"/>
      <c r="AU26" s="40"/>
      <c r="AV26" s="40"/>
      <c r="AW26" s="173"/>
      <c r="AX26" s="98">
        <f t="shared" si="1"/>
        <v>55</v>
      </c>
      <c r="AY26" s="13">
        <f t="shared" si="2"/>
        <v>2</v>
      </c>
    </row>
    <row r="27" spans="1:51" ht="38.25">
      <c r="A27" s="9">
        <v>10</v>
      </c>
      <c r="B27" s="10" t="s">
        <v>44</v>
      </c>
      <c r="C27" s="218" t="s">
        <v>130</v>
      </c>
      <c r="D27" s="223">
        <v>15</v>
      </c>
      <c r="E27" s="110">
        <v>10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>
        <v>25</v>
      </c>
      <c r="R27" s="23">
        <f t="shared" si="3"/>
        <v>25</v>
      </c>
      <c r="S27" s="40">
        <f t="shared" si="0"/>
        <v>50</v>
      </c>
      <c r="T27" s="42" t="s">
        <v>46</v>
      </c>
      <c r="U27" s="172">
        <v>2</v>
      </c>
      <c r="V27" s="40">
        <v>1.5</v>
      </c>
      <c r="W27" s="40">
        <v>2</v>
      </c>
      <c r="X27" s="40"/>
      <c r="Y27" s="40"/>
      <c r="Z27" s="173"/>
      <c r="AA27" s="174"/>
      <c r="AB27" s="40"/>
      <c r="AC27" s="171"/>
      <c r="AD27" s="171"/>
      <c r="AE27" s="171"/>
      <c r="AF27" s="215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2"/>
      <c r="AR27" s="172"/>
      <c r="AS27" s="40"/>
      <c r="AT27" s="40"/>
      <c r="AU27" s="40"/>
      <c r="AV27" s="40"/>
      <c r="AW27" s="173"/>
      <c r="AX27" s="98">
        <f t="shared" si="1"/>
        <v>50</v>
      </c>
      <c r="AY27" s="13">
        <f t="shared" si="2"/>
        <v>2</v>
      </c>
    </row>
    <row r="28" spans="1:51" ht="41.25" customHeight="1">
      <c r="A28" s="9">
        <v>11</v>
      </c>
      <c r="B28" s="10" t="s">
        <v>44</v>
      </c>
      <c r="C28" s="218" t="s">
        <v>72</v>
      </c>
      <c r="D28" s="223">
        <v>15</v>
      </c>
      <c r="E28" s="110">
        <v>10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>
        <v>25</v>
      </c>
      <c r="R28" s="23">
        <f t="shared" si="3"/>
        <v>25</v>
      </c>
      <c r="S28" s="40">
        <f t="shared" si="0"/>
        <v>50</v>
      </c>
      <c r="T28" s="42" t="s">
        <v>46</v>
      </c>
      <c r="U28" s="172">
        <v>2</v>
      </c>
      <c r="V28" s="40">
        <v>1.5</v>
      </c>
      <c r="W28" s="40">
        <v>2</v>
      </c>
      <c r="X28" s="40"/>
      <c r="Y28" s="40">
        <v>2</v>
      </c>
      <c r="Z28" s="173"/>
      <c r="AA28" s="174"/>
      <c r="AB28" s="40"/>
      <c r="AC28" s="171"/>
      <c r="AD28" s="171"/>
      <c r="AE28" s="171"/>
      <c r="AF28" s="215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2"/>
      <c r="AR28" s="172"/>
      <c r="AS28" s="40"/>
      <c r="AT28" s="40"/>
      <c r="AU28" s="40"/>
      <c r="AV28" s="40"/>
      <c r="AW28" s="173"/>
      <c r="AX28" s="98">
        <f t="shared" si="1"/>
        <v>50</v>
      </c>
      <c r="AY28" s="13">
        <f t="shared" si="2"/>
        <v>2</v>
      </c>
    </row>
    <row r="29" spans="1:51" ht="33" customHeight="1">
      <c r="A29" s="9">
        <v>12</v>
      </c>
      <c r="B29" s="10" t="s">
        <v>44</v>
      </c>
      <c r="C29" s="218" t="s">
        <v>107</v>
      </c>
      <c r="D29" s="223">
        <v>15</v>
      </c>
      <c r="E29" s="110">
        <v>10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>
        <v>25</v>
      </c>
      <c r="R29" s="23">
        <f t="shared" si="3"/>
        <v>25</v>
      </c>
      <c r="S29" s="40">
        <f t="shared" si="0"/>
        <v>50</v>
      </c>
      <c r="T29" s="42" t="s">
        <v>46</v>
      </c>
      <c r="U29" s="172">
        <v>2</v>
      </c>
      <c r="V29" s="40">
        <v>1.5</v>
      </c>
      <c r="W29" s="40">
        <v>2</v>
      </c>
      <c r="X29" s="40"/>
      <c r="Y29" s="40">
        <v>2</v>
      </c>
      <c r="Z29" s="173"/>
      <c r="AA29" s="174"/>
      <c r="AB29" s="40"/>
      <c r="AC29" s="171"/>
      <c r="AD29" s="171"/>
      <c r="AE29" s="171"/>
      <c r="AF29" s="215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2"/>
      <c r="AR29" s="172"/>
      <c r="AS29" s="40"/>
      <c r="AT29" s="40"/>
      <c r="AU29" s="40"/>
      <c r="AV29" s="40"/>
      <c r="AW29" s="173"/>
      <c r="AX29" s="98">
        <f t="shared" si="1"/>
        <v>50</v>
      </c>
      <c r="AY29" s="13">
        <f t="shared" si="2"/>
        <v>2</v>
      </c>
    </row>
    <row r="30" spans="1:51" ht="30" customHeight="1">
      <c r="A30" s="9">
        <v>13</v>
      </c>
      <c r="B30" s="10" t="s">
        <v>44</v>
      </c>
      <c r="C30" s="218" t="s">
        <v>131</v>
      </c>
      <c r="D30" s="223"/>
      <c r="E30" s="11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23"/>
      <c r="S30" s="40"/>
      <c r="T30" s="42"/>
      <c r="U30" s="172"/>
      <c r="V30" s="40"/>
      <c r="W30" s="40"/>
      <c r="X30" s="40"/>
      <c r="Y30" s="40"/>
      <c r="Z30" s="173"/>
      <c r="AA30" s="174">
        <v>15</v>
      </c>
      <c r="AB30" s="40">
        <v>15</v>
      </c>
      <c r="AC30" s="171"/>
      <c r="AD30" s="171"/>
      <c r="AE30" s="171"/>
      <c r="AF30" s="215"/>
      <c r="AG30" s="40"/>
      <c r="AH30" s="40"/>
      <c r="AI30" s="40"/>
      <c r="AJ30" s="40"/>
      <c r="AK30" s="40"/>
      <c r="AL30" s="40"/>
      <c r="AM30" s="40"/>
      <c r="AN30" s="40">
        <v>35</v>
      </c>
      <c r="AO30" s="40">
        <f t="shared" si="4"/>
        <v>30</v>
      </c>
      <c r="AP30" s="40">
        <f t="shared" si="5"/>
        <v>65</v>
      </c>
      <c r="AQ30" s="42" t="s">
        <v>75</v>
      </c>
      <c r="AR30" s="172">
        <v>3</v>
      </c>
      <c r="AS30" s="40">
        <v>2.5</v>
      </c>
      <c r="AT30" s="40">
        <v>3</v>
      </c>
      <c r="AU30" s="40">
        <v>3</v>
      </c>
      <c r="AV30" s="40">
        <v>3</v>
      </c>
      <c r="AW30" s="173"/>
      <c r="AX30" s="98">
        <f t="shared" si="1"/>
        <v>65</v>
      </c>
      <c r="AY30" s="13">
        <f t="shared" si="2"/>
        <v>3</v>
      </c>
    </row>
    <row r="31" spans="1:51" ht="38.25">
      <c r="A31" s="9">
        <v>14</v>
      </c>
      <c r="B31" s="10" t="s">
        <v>44</v>
      </c>
      <c r="C31" s="218" t="s">
        <v>132</v>
      </c>
      <c r="D31" s="223"/>
      <c r="E31" s="11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23"/>
      <c r="S31" s="40"/>
      <c r="T31" s="42"/>
      <c r="U31" s="172"/>
      <c r="V31" s="40"/>
      <c r="W31" s="40"/>
      <c r="X31" s="40"/>
      <c r="Y31" s="40"/>
      <c r="Z31" s="173"/>
      <c r="AA31" s="174">
        <v>15</v>
      </c>
      <c r="AB31" s="40">
        <v>15</v>
      </c>
      <c r="AC31" s="171"/>
      <c r="AD31" s="171"/>
      <c r="AE31" s="171"/>
      <c r="AF31" s="215"/>
      <c r="AG31" s="40"/>
      <c r="AH31" s="40"/>
      <c r="AI31" s="40"/>
      <c r="AJ31" s="40"/>
      <c r="AK31" s="40"/>
      <c r="AL31" s="40"/>
      <c r="AM31" s="40"/>
      <c r="AN31" s="40">
        <v>15</v>
      </c>
      <c r="AO31" s="40">
        <f t="shared" si="4"/>
        <v>30</v>
      </c>
      <c r="AP31" s="40">
        <f t="shared" si="5"/>
        <v>45</v>
      </c>
      <c r="AQ31" s="42" t="s">
        <v>49</v>
      </c>
      <c r="AR31" s="172">
        <v>3</v>
      </c>
      <c r="AS31" s="40">
        <v>2.5</v>
      </c>
      <c r="AT31" s="40">
        <v>2</v>
      </c>
      <c r="AU31" s="40"/>
      <c r="AV31" s="40"/>
      <c r="AW31" s="173"/>
      <c r="AX31" s="98">
        <f t="shared" si="1"/>
        <v>45</v>
      </c>
      <c r="AY31" s="13">
        <f t="shared" si="2"/>
        <v>3</v>
      </c>
    </row>
    <row r="32" spans="1:51" ht="30" customHeight="1">
      <c r="A32" s="9">
        <v>15</v>
      </c>
      <c r="B32" s="10" t="s">
        <v>44</v>
      </c>
      <c r="C32" s="218" t="s">
        <v>133</v>
      </c>
      <c r="D32" s="223"/>
      <c r="E32" s="11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23"/>
      <c r="S32" s="40"/>
      <c r="T32" s="42"/>
      <c r="U32" s="172"/>
      <c r="V32" s="40"/>
      <c r="W32" s="40"/>
      <c r="X32" s="40"/>
      <c r="Y32" s="40"/>
      <c r="Z32" s="173"/>
      <c r="AA32" s="174">
        <v>15</v>
      </c>
      <c r="AB32" s="40">
        <v>15</v>
      </c>
      <c r="AC32" s="171"/>
      <c r="AD32" s="171"/>
      <c r="AE32" s="171"/>
      <c r="AF32" s="215"/>
      <c r="AG32" s="40"/>
      <c r="AH32" s="40"/>
      <c r="AI32" s="40"/>
      <c r="AJ32" s="40"/>
      <c r="AK32" s="40"/>
      <c r="AL32" s="40"/>
      <c r="AM32" s="40"/>
      <c r="AN32" s="40">
        <v>15</v>
      </c>
      <c r="AO32" s="40">
        <f t="shared" si="4"/>
        <v>30</v>
      </c>
      <c r="AP32" s="40">
        <f t="shared" si="5"/>
        <v>45</v>
      </c>
      <c r="AQ32" s="42" t="s">
        <v>49</v>
      </c>
      <c r="AR32" s="172">
        <v>3</v>
      </c>
      <c r="AS32" s="40">
        <v>2.5</v>
      </c>
      <c r="AT32" s="40">
        <v>2</v>
      </c>
      <c r="AU32" s="40"/>
      <c r="AV32" s="40"/>
      <c r="AW32" s="173"/>
      <c r="AX32" s="98">
        <f t="shared" si="1"/>
        <v>45</v>
      </c>
      <c r="AY32" s="13">
        <f t="shared" si="2"/>
        <v>3</v>
      </c>
    </row>
    <row r="33" spans="1:51" ht="25.5" customHeight="1">
      <c r="A33" s="9">
        <v>16</v>
      </c>
      <c r="B33" s="10" t="s">
        <v>50</v>
      </c>
      <c r="C33" s="224" t="s">
        <v>76</v>
      </c>
      <c r="D33" s="225">
        <v>15</v>
      </c>
      <c r="E33" s="41">
        <v>15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1">
        <v>25</v>
      </c>
      <c r="R33" s="23">
        <f t="shared" si="3"/>
        <v>30</v>
      </c>
      <c r="S33" s="40">
        <f t="shared" si="0"/>
        <v>55</v>
      </c>
      <c r="T33" s="42" t="s">
        <v>49</v>
      </c>
      <c r="U33" s="172">
        <v>3</v>
      </c>
      <c r="V33" s="40">
        <v>2.5</v>
      </c>
      <c r="W33" s="40">
        <v>3</v>
      </c>
      <c r="X33" s="40"/>
      <c r="Y33" s="40">
        <v>3</v>
      </c>
      <c r="Z33" s="173"/>
      <c r="AA33" s="174"/>
      <c r="AB33" s="40"/>
      <c r="AC33" s="171"/>
      <c r="AD33" s="171"/>
      <c r="AE33" s="171"/>
      <c r="AF33" s="215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2"/>
      <c r="AR33" s="172"/>
      <c r="AS33" s="40"/>
      <c r="AT33" s="40"/>
      <c r="AU33" s="40"/>
      <c r="AV33" s="40"/>
      <c r="AW33" s="173"/>
      <c r="AX33" s="98">
        <f t="shared" si="1"/>
        <v>55</v>
      </c>
      <c r="AY33" s="13">
        <f t="shared" si="2"/>
        <v>3</v>
      </c>
    </row>
    <row r="34" spans="1:51" ht="27" customHeight="1">
      <c r="A34" s="9">
        <v>17</v>
      </c>
      <c r="B34" s="10" t="s">
        <v>50</v>
      </c>
      <c r="C34" s="224" t="s">
        <v>77</v>
      </c>
      <c r="D34" s="225">
        <v>15</v>
      </c>
      <c r="E34" s="41">
        <v>15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1">
        <v>25</v>
      </c>
      <c r="R34" s="23">
        <f t="shared" si="3"/>
        <v>30</v>
      </c>
      <c r="S34" s="40">
        <f t="shared" si="0"/>
        <v>55</v>
      </c>
      <c r="T34" s="42" t="s">
        <v>49</v>
      </c>
      <c r="U34" s="172">
        <v>3</v>
      </c>
      <c r="V34" s="40">
        <v>2.5</v>
      </c>
      <c r="W34" s="40">
        <v>3</v>
      </c>
      <c r="X34" s="40"/>
      <c r="Y34" s="40">
        <v>3</v>
      </c>
      <c r="Z34" s="173"/>
      <c r="AA34" s="174"/>
      <c r="AB34" s="40"/>
      <c r="AC34" s="171"/>
      <c r="AD34" s="171"/>
      <c r="AE34" s="171"/>
      <c r="AF34" s="215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2"/>
      <c r="AR34" s="172"/>
      <c r="AS34" s="40"/>
      <c r="AT34" s="40"/>
      <c r="AU34" s="40"/>
      <c r="AV34" s="40"/>
      <c r="AW34" s="173"/>
      <c r="AX34" s="98">
        <f t="shared" si="1"/>
        <v>55</v>
      </c>
      <c r="AY34" s="13">
        <f t="shared" si="2"/>
        <v>3</v>
      </c>
    </row>
    <row r="35" spans="1:51" ht="27" customHeight="1">
      <c r="A35" s="9">
        <v>18</v>
      </c>
      <c r="B35" s="196" t="s">
        <v>50</v>
      </c>
      <c r="C35" s="224" t="s">
        <v>82</v>
      </c>
      <c r="D35" s="225"/>
      <c r="E35" s="41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1"/>
      <c r="R35" s="23"/>
      <c r="S35" s="40"/>
      <c r="T35" s="42"/>
      <c r="U35" s="172"/>
      <c r="V35" s="40"/>
      <c r="W35" s="40"/>
      <c r="X35" s="40"/>
      <c r="Y35" s="40"/>
      <c r="Z35" s="173"/>
      <c r="AA35" s="174">
        <v>15</v>
      </c>
      <c r="AB35" s="40">
        <v>15</v>
      </c>
      <c r="AC35" s="192"/>
      <c r="AD35" s="192"/>
      <c r="AE35" s="192"/>
      <c r="AF35" s="197"/>
      <c r="AG35" s="40"/>
      <c r="AH35" s="40"/>
      <c r="AI35" s="40"/>
      <c r="AJ35" s="40"/>
      <c r="AK35" s="40"/>
      <c r="AL35" s="40"/>
      <c r="AM35" s="40"/>
      <c r="AN35" s="40">
        <v>25</v>
      </c>
      <c r="AO35" s="40">
        <f t="shared" si="4"/>
        <v>30</v>
      </c>
      <c r="AP35" s="40">
        <f t="shared" si="5"/>
        <v>55</v>
      </c>
      <c r="AQ35" s="42" t="s">
        <v>46</v>
      </c>
      <c r="AR35" s="172">
        <v>4</v>
      </c>
      <c r="AS35" s="40">
        <v>4</v>
      </c>
      <c r="AT35" s="40">
        <v>4</v>
      </c>
      <c r="AU35" s="40"/>
      <c r="AV35" s="40">
        <v>4</v>
      </c>
      <c r="AW35" s="173"/>
      <c r="AX35" s="98">
        <f t="shared" si="1"/>
        <v>55</v>
      </c>
      <c r="AY35" s="13">
        <f t="shared" si="2"/>
        <v>4</v>
      </c>
    </row>
    <row r="36" spans="1:51" ht="27" customHeight="1">
      <c r="A36" s="9">
        <v>19</v>
      </c>
      <c r="B36" s="196" t="s">
        <v>50</v>
      </c>
      <c r="C36" s="224" t="s">
        <v>136</v>
      </c>
      <c r="D36" s="225"/>
      <c r="E36" s="40">
        <v>3</v>
      </c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>
        <v>35</v>
      </c>
      <c r="R36" s="23">
        <f t="shared" si="3"/>
        <v>3</v>
      </c>
      <c r="S36" s="40">
        <f t="shared" si="0"/>
        <v>38</v>
      </c>
      <c r="T36" s="42" t="s">
        <v>49</v>
      </c>
      <c r="U36" s="172">
        <v>3</v>
      </c>
      <c r="V36" s="40">
        <v>0.5</v>
      </c>
      <c r="W36" s="40">
        <v>3</v>
      </c>
      <c r="X36" s="40"/>
      <c r="Y36" s="40">
        <v>3</v>
      </c>
      <c r="Z36" s="173"/>
      <c r="AA36" s="174"/>
      <c r="AB36" s="40"/>
      <c r="AC36" s="192"/>
      <c r="AD36" s="192"/>
      <c r="AE36" s="192"/>
      <c r="AF36" s="197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2"/>
      <c r="AR36" s="172"/>
      <c r="AS36" s="40"/>
      <c r="AT36" s="40"/>
      <c r="AU36" s="40"/>
      <c r="AV36" s="40"/>
      <c r="AW36" s="173"/>
      <c r="AX36" s="98">
        <f t="shared" si="1"/>
        <v>38</v>
      </c>
      <c r="AY36" s="13">
        <f t="shared" si="2"/>
        <v>3</v>
      </c>
    </row>
    <row r="37" spans="1:51" ht="15" customHeight="1" thickBot="1">
      <c r="A37" s="195">
        <v>20</v>
      </c>
      <c r="B37" s="196" t="s">
        <v>50</v>
      </c>
      <c r="C37" s="226" t="s">
        <v>137</v>
      </c>
      <c r="D37" s="227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23"/>
      <c r="S37" s="40"/>
      <c r="T37" s="114"/>
      <c r="U37" s="198"/>
      <c r="V37" s="114"/>
      <c r="W37" s="114"/>
      <c r="X37" s="114"/>
      <c r="Y37" s="114"/>
      <c r="Z37" s="199"/>
      <c r="AA37" s="200"/>
      <c r="AB37" s="194">
        <v>5</v>
      </c>
      <c r="AC37" s="192"/>
      <c r="AD37" s="192"/>
      <c r="AE37" s="192"/>
      <c r="AF37" s="197"/>
      <c r="AG37" s="194"/>
      <c r="AH37" s="194"/>
      <c r="AI37" s="194"/>
      <c r="AJ37" s="194"/>
      <c r="AK37" s="194"/>
      <c r="AL37" s="194"/>
      <c r="AM37" s="194"/>
      <c r="AN37" s="194">
        <v>25</v>
      </c>
      <c r="AO37" s="40">
        <f t="shared" si="4"/>
        <v>5</v>
      </c>
      <c r="AP37" s="40">
        <f t="shared" si="5"/>
        <v>30</v>
      </c>
      <c r="AQ37" s="114" t="s">
        <v>49</v>
      </c>
      <c r="AR37" s="201">
        <v>10</v>
      </c>
      <c r="AS37" s="194">
        <v>0.5</v>
      </c>
      <c r="AT37" s="194">
        <v>10</v>
      </c>
      <c r="AU37" s="194"/>
      <c r="AV37" s="194">
        <v>10</v>
      </c>
      <c r="AW37" s="228"/>
      <c r="AX37" s="98">
        <f t="shared" si="1"/>
        <v>30</v>
      </c>
      <c r="AY37" s="13">
        <f t="shared" si="2"/>
        <v>10</v>
      </c>
    </row>
    <row r="38" spans="1:51" ht="15" customHeight="1" thickBot="1">
      <c r="A38" s="329" t="s">
        <v>53</v>
      </c>
      <c r="B38" s="329"/>
      <c r="C38" s="329"/>
      <c r="D38" s="203">
        <f>SUM(D18:D37)</f>
        <v>175</v>
      </c>
      <c r="E38" s="203">
        <f aca="true" t="shared" si="6" ref="E38:AY38">SUM(E18:E37)</f>
        <v>148</v>
      </c>
      <c r="F38" s="203">
        <f t="shared" si="6"/>
        <v>0</v>
      </c>
      <c r="G38" s="203">
        <f t="shared" si="6"/>
        <v>0</v>
      </c>
      <c r="H38" s="203">
        <f t="shared" si="6"/>
        <v>0</v>
      </c>
      <c r="I38" s="203">
        <f t="shared" si="6"/>
        <v>0</v>
      </c>
      <c r="J38" s="203">
        <f t="shared" si="6"/>
        <v>0</v>
      </c>
      <c r="K38" s="203">
        <f t="shared" si="6"/>
        <v>0</v>
      </c>
      <c r="L38" s="203">
        <f t="shared" si="6"/>
        <v>0</v>
      </c>
      <c r="M38" s="203">
        <f t="shared" si="6"/>
        <v>30</v>
      </c>
      <c r="N38" s="203">
        <f t="shared" si="6"/>
        <v>0</v>
      </c>
      <c r="O38" s="203">
        <f t="shared" si="6"/>
        <v>0</v>
      </c>
      <c r="P38" s="203">
        <f t="shared" si="6"/>
        <v>0</v>
      </c>
      <c r="Q38" s="203">
        <f t="shared" si="6"/>
        <v>320</v>
      </c>
      <c r="R38" s="203">
        <f t="shared" si="6"/>
        <v>353</v>
      </c>
      <c r="S38" s="203">
        <f t="shared" si="6"/>
        <v>673</v>
      </c>
      <c r="T38" s="203"/>
      <c r="U38" s="203">
        <f t="shared" si="6"/>
        <v>30</v>
      </c>
      <c r="V38" s="203">
        <f t="shared" si="6"/>
        <v>22.5</v>
      </c>
      <c r="W38" s="203">
        <f t="shared" si="6"/>
        <v>17</v>
      </c>
      <c r="X38" s="203">
        <f t="shared" si="6"/>
        <v>9</v>
      </c>
      <c r="Y38" s="203">
        <f t="shared" si="6"/>
        <v>22</v>
      </c>
      <c r="Z38" s="203">
        <f t="shared" si="6"/>
        <v>0</v>
      </c>
      <c r="AA38" s="203">
        <f t="shared" si="6"/>
        <v>90</v>
      </c>
      <c r="AB38" s="203">
        <f t="shared" si="6"/>
        <v>95</v>
      </c>
      <c r="AC38" s="203">
        <f t="shared" si="6"/>
        <v>0</v>
      </c>
      <c r="AD38" s="203">
        <f t="shared" si="6"/>
        <v>0</v>
      </c>
      <c r="AE38" s="203">
        <f t="shared" si="6"/>
        <v>0</v>
      </c>
      <c r="AF38" s="203">
        <f t="shared" si="6"/>
        <v>0</v>
      </c>
      <c r="AG38" s="203">
        <f t="shared" si="6"/>
        <v>0</v>
      </c>
      <c r="AH38" s="203">
        <f t="shared" si="6"/>
        <v>0</v>
      </c>
      <c r="AI38" s="203">
        <f t="shared" si="6"/>
        <v>0</v>
      </c>
      <c r="AJ38" s="203">
        <f t="shared" si="6"/>
        <v>0</v>
      </c>
      <c r="AK38" s="203">
        <f t="shared" si="6"/>
        <v>0</v>
      </c>
      <c r="AL38" s="203">
        <f t="shared" si="6"/>
        <v>0</v>
      </c>
      <c r="AM38" s="203">
        <f t="shared" si="6"/>
        <v>0</v>
      </c>
      <c r="AN38" s="203">
        <f t="shared" si="6"/>
        <v>180</v>
      </c>
      <c r="AO38" s="203">
        <f t="shared" si="6"/>
        <v>185</v>
      </c>
      <c r="AP38" s="203">
        <f t="shared" si="6"/>
        <v>365</v>
      </c>
      <c r="AQ38" s="203"/>
      <c r="AR38" s="203">
        <f t="shared" si="6"/>
        <v>30</v>
      </c>
      <c r="AS38" s="203">
        <f t="shared" si="6"/>
        <v>18</v>
      </c>
      <c r="AT38" s="203">
        <f t="shared" si="6"/>
        <v>21</v>
      </c>
      <c r="AU38" s="203">
        <f t="shared" si="6"/>
        <v>6</v>
      </c>
      <c r="AV38" s="203">
        <f t="shared" si="6"/>
        <v>20</v>
      </c>
      <c r="AW38" s="203">
        <f t="shared" si="6"/>
        <v>0</v>
      </c>
      <c r="AX38" s="203">
        <f t="shared" si="6"/>
        <v>1038</v>
      </c>
      <c r="AY38" s="203">
        <f t="shared" si="6"/>
        <v>60</v>
      </c>
    </row>
    <row r="39" spans="1:51" ht="15" customHeight="1" thickBot="1">
      <c r="A39" s="329" t="s">
        <v>155</v>
      </c>
      <c r="B39" s="329"/>
      <c r="C39" s="329"/>
      <c r="D39" s="28">
        <v>195</v>
      </c>
      <c r="E39" s="28">
        <v>200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30</v>
      </c>
      <c r="N39" s="28">
        <v>0</v>
      </c>
      <c r="O39" s="28">
        <v>0</v>
      </c>
      <c r="P39" s="28">
        <v>0</v>
      </c>
      <c r="Q39" s="28">
        <v>365</v>
      </c>
      <c r="R39" s="204">
        <v>425</v>
      </c>
      <c r="S39" s="205">
        <v>790</v>
      </c>
      <c r="T39" s="115"/>
      <c r="U39" s="206">
        <v>30</v>
      </c>
      <c r="V39" s="115">
        <v>21</v>
      </c>
      <c r="W39" s="115">
        <v>13</v>
      </c>
      <c r="X39" s="115">
        <v>8</v>
      </c>
      <c r="Y39" s="115">
        <v>16.5</v>
      </c>
      <c r="Z39" s="115">
        <v>0</v>
      </c>
      <c r="AA39" s="115">
        <v>110</v>
      </c>
      <c r="AB39" s="115">
        <v>65</v>
      </c>
      <c r="AC39" s="207">
        <v>60</v>
      </c>
      <c r="AD39" s="20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80</v>
      </c>
      <c r="AN39" s="28">
        <v>195</v>
      </c>
      <c r="AO39" s="204">
        <v>235</v>
      </c>
      <c r="AP39" s="205">
        <v>510</v>
      </c>
      <c r="AQ39" s="115"/>
      <c r="AR39" s="206">
        <v>30</v>
      </c>
      <c r="AS39" s="115">
        <v>18.5</v>
      </c>
      <c r="AT39" s="115">
        <v>11</v>
      </c>
      <c r="AU39" s="115">
        <v>3</v>
      </c>
      <c r="AV39" s="115">
        <v>21</v>
      </c>
      <c r="AW39" s="115">
        <v>0</v>
      </c>
      <c r="AX39" s="113">
        <v>1300</v>
      </c>
      <c r="AY39" s="29">
        <v>60</v>
      </c>
    </row>
    <row r="40" spans="1:51" ht="15" customHeight="1" thickBot="1">
      <c r="A40" s="330" t="s">
        <v>78</v>
      </c>
      <c r="B40" s="330"/>
      <c r="C40" s="330"/>
      <c r="D40" s="229">
        <f>SUM(D38:D39)</f>
        <v>370</v>
      </c>
      <c r="E40" s="229">
        <f aca="true" t="shared" si="7" ref="E40:AY40">SUM(E38:E39)</f>
        <v>348</v>
      </c>
      <c r="F40" s="229">
        <f t="shared" si="7"/>
        <v>0</v>
      </c>
      <c r="G40" s="229">
        <f t="shared" si="7"/>
        <v>0</v>
      </c>
      <c r="H40" s="229">
        <f t="shared" si="7"/>
        <v>0</v>
      </c>
      <c r="I40" s="229">
        <f t="shared" si="7"/>
        <v>0</v>
      </c>
      <c r="J40" s="229">
        <f t="shared" si="7"/>
        <v>0</v>
      </c>
      <c r="K40" s="229">
        <f t="shared" si="7"/>
        <v>0</v>
      </c>
      <c r="L40" s="229">
        <f t="shared" si="7"/>
        <v>0</v>
      </c>
      <c r="M40" s="229">
        <f t="shared" si="7"/>
        <v>60</v>
      </c>
      <c r="N40" s="229">
        <f t="shared" si="7"/>
        <v>0</v>
      </c>
      <c r="O40" s="229">
        <f t="shared" si="7"/>
        <v>0</v>
      </c>
      <c r="P40" s="229">
        <f t="shared" si="7"/>
        <v>0</v>
      </c>
      <c r="Q40" s="229">
        <f t="shared" si="7"/>
        <v>685</v>
      </c>
      <c r="R40" s="229">
        <f t="shared" si="7"/>
        <v>778</v>
      </c>
      <c r="S40" s="229">
        <f t="shared" si="7"/>
        <v>1463</v>
      </c>
      <c r="T40" s="229"/>
      <c r="U40" s="229">
        <f t="shared" si="7"/>
        <v>60</v>
      </c>
      <c r="V40" s="229">
        <f t="shared" si="7"/>
        <v>43.5</v>
      </c>
      <c r="W40" s="229">
        <f t="shared" si="7"/>
        <v>30</v>
      </c>
      <c r="X40" s="229">
        <f t="shared" si="7"/>
        <v>17</v>
      </c>
      <c r="Y40" s="229">
        <f t="shared" si="7"/>
        <v>38.5</v>
      </c>
      <c r="Z40" s="229">
        <f t="shared" si="7"/>
        <v>0</v>
      </c>
      <c r="AA40" s="229">
        <f t="shared" si="7"/>
        <v>200</v>
      </c>
      <c r="AB40" s="229">
        <f t="shared" si="7"/>
        <v>160</v>
      </c>
      <c r="AC40" s="229">
        <f t="shared" si="7"/>
        <v>60</v>
      </c>
      <c r="AD40" s="229">
        <f t="shared" si="7"/>
        <v>0</v>
      </c>
      <c r="AE40" s="229">
        <f t="shared" si="7"/>
        <v>0</v>
      </c>
      <c r="AF40" s="229">
        <f t="shared" si="7"/>
        <v>0</v>
      </c>
      <c r="AG40" s="229">
        <f t="shared" si="7"/>
        <v>0</v>
      </c>
      <c r="AH40" s="229">
        <f t="shared" si="7"/>
        <v>0</v>
      </c>
      <c r="AI40" s="229">
        <f t="shared" si="7"/>
        <v>0</v>
      </c>
      <c r="AJ40" s="229">
        <f t="shared" si="7"/>
        <v>0</v>
      </c>
      <c r="AK40" s="229">
        <f t="shared" si="7"/>
        <v>0</v>
      </c>
      <c r="AL40" s="229">
        <f t="shared" si="7"/>
        <v>0</v>
      </c>
      <c r="AM40" s="229">
        <f t="shared" si="7"/>
        <v>80</v>
      </c>
      <c r="AN40" s="229">
        <f t="shared" si="7"/>
        <v>375</v>
      </c>
      <c r="AO40" s="229">
        <f t="shared" si="7"/>
        <v>420</v>
      </c>
      <c r="AP40" s="229">
        <f t="shared" si="7"/>
        <v>875</v>
      </c>
      <c r="AQ40" s="229"/>
      <c r="AR40" s="229">
        <f t="shared" si="7"/>
        <v>60</v>
      </c>
      <c r="AS40" s="229">
        <f t="shared" si="7"/>
        <v>36.5</v>
      </c>
      <c r="AT40" s="229">
        <f t="shared" si="7"/>
        <v>32</v>
      </c>
      <c r="AU40" s="229">
        <f t="shared" si="7"/>
        <v>9</v>
      </c>
      <c r="AV40" s="229">
        <f t="shared" si="7"/>
        <v>41</v>
      </c>
      <c r="AW40" s="229">
        <f t="shared" si="7"/>
        <v>0</v>
      </c>
      <c r="AX40" s="230">
        <f t="shared" si="7"/>
        <v>2338</v>
      </c>
      <c r="AY40" s="230">
        <f t="shared" si="7"/>
        <v>120</v>
      </c>
    </row>
    <row r="41" ht="12.75">
      <c r="C41" s="30" t="s">
        <v>54</v>
      </c>
    </row>
    <row r="42" ht="12.75">
      <c r="C42" s="30" t="s">
        <v>55</v>
      </c>
    </row>
    <row r="46" spans="3:43" ht="12.75">
      <c r="C46" s="1" t="s">
        <v>56</v>
      </c>
      <c r="O46" s="1" t="s">
        <v>56</v>
      </c>
      <c r="AK46" s="307" t="s">
        <v>56</v>
      </c>
      <c r="AL46" s="307"/>
      <c r="AM46" s="307"/>
      <c r="AN46" s="307"/>
      <c r="AO46" s="307"/>
      <c r="AP46" s="307"/>
      <c r="AQ46" s="307"/>
    </row>
    <row r="47" spans="3:43" ht="12.75">
      <c r="C47" s="31" t="s">
        <v>57</v>
      </c>
      <c r="M47" s="32"/>
      <c r="O47" s="307" t="s">
        <v>58</v>
      </c>
      <c r="P47" s="307"/>
      <c r="Q47" s="307"/>
      <c r="R47" s="307"/>
      <c r="S47" s="307"/>
      <c r="T47" s="307"/>
      <c r="U47" s="307"/>
      <c r="V47" s="38"/>
      <c r="W47" s="38"/>
      <c r="X47" s="38"/>
      <c r="Y47" s="38"/>
      <c r="Z47" s="38"/>
      <c r="AK47" s="307" t="s">
        <v>59</v>
      </c>
      <c r="AL47" s="307"/>
      <c r="AM47" s="307"/>
      <c r="AN47" s="307"/>
      <c r="AO47" s="307"/>
      <c r="AP47" s="307"/>
      <c r="AQ47" s="307"/>
    </row>
    <row r="52" ht="12.75">
      <c r="E52" s="211" t="s">
        <v>150</v>
      </c>
    </row>
    <row r="53" spans="3:5" ht="38.25">
      <c r="C53" s="134" t="s">
        <v>86</v>
      </c>
      <c r="D53" s="40">
        <f>V40+AS40</f>
        <v>80</v>
      </c>
      <c r="E53" s="42"/>
    </row>
    <row r="54" spans="3:5" ht="12.75">
      <c r="C54" s="134" t="s">
        <v>24</v>
      </c>
      <c r="D54" s="40">
        <f>R40+AO40</f>
        <v>1198</v>
      </c>
      <c r="E54" s="42"/>
    </row>
    <row r="55" spans="3:5" ht="12.75">
      <c r="C55" s="134" t="s">
        <v>87</v>
      </c>
      <c r="D55" s="40">
        <f>Q40+AN40</f>
        <v>1060</v>
      </c>
      <c r="E55" s="42"/>
    </row>
    <row r="56" spans="3:6" ht="25.5">
      <c r="C56" s="134" t="s">
        <v>148</v>
      </c>
      <c r="D56" s="40">
        <f>W40+AT40</f>
        <v>62</v>
      </c>
      <c r="E56" s="42" t="s">
        <v>158</v>
      </c>
      <c r="F56" s="1" t="s">
        <v>151</v>
      </c>
    </row>
    <row r="57" spans="3:6" ht="38.25">
      <c r="C57" s="134" t="s">
        <v>88</v>
      </c>
      <c r="D57" s="40">
        <f>X40+AU40</f>
        <v>26</v>
      </c>
      <c r="E57" s="42" t="s">
        <v>157</v>
      </c>
      <c r="F57" s="1" t="s">
        <v>151</v>
      </c>
    </row>
    <row r="58" spans="3:6" ht="76.5">
      <c r="C58" s="135" t="s">
        <v>89</v>
      </c>
      <c r="D58" s="40">
        <f>Y40+AV40</f>
        <v>79.5</v>
      </c>
      <c r="E58" s="42" t="s">
        <v>156</v>
      </c>
      <c r="F58" s="1" t="s">
        <v>151</v>
      </c>
    </row>
    <row r="59" spans="3:6" ht="38.25">
      <c r="C59" s="135" t="s">
        <v>152</v>
      </c>
      <c r="D59" s="40">
        <f>Z40+AW40</f>
        <v>0</v>
      </c>
      <c r="E59" s="42" t="s">
        <v>153</v>
      </c>
      <c r="F59" s="1" t="s">
        <v>151</v>
      </c>
    </row>
    <row r="60" spans="3:5" ht="12.75">
      <c r="C60" s="135" t="s">
        <v>149</v>
      </c>
      <c r="D60" s="42">
        <v>120</v>
      </c>
      <c r="E60" s="42"/>
    </row>
  </sheetData>
  <sheetProtection selectLockedCells="1" selectUnlockedCells="1"/>
  <mergeCells count="15">
    <mergeCell ref="O47:U47"/>
    <mergeCell ref="AK47:AQ47"/>
    <mergeCell ref="A39:C39"/>
    <mergeCell ref="AX16:AX17"/>
    <mergeCell ref="AY16:AY17"/>
    <mergeCell ref="A38:C38"/>
    <mergeCell ref="A40:C40"/>
    <mergeCell ref="AK46:AQ46"/>
    <mergeCell ref="AO2:AS2"/>
    <mergeCell ref="AO4:AS4"/>
    <mergeCell ref="A6:AY6"/>
    <mergeCell ref="A16:A17"/>
    <mergeCell ref="C16:C17"/>
    <mergeCell ref="D16:Z16"/>
    <mergeCell ref="AA16:AW16"/>
  </mergeCells>
  <dataValidations count="1">
    <dataValidation type="list" allowBlank="1" showErrorMessage="1" sqref="B18:B37">
      <formula1>RodzajeZajec</formula1>
      <formula2>0</formula2>
    </dataValidation>
  </dataValidations>
  <printOptions/>
  <pageMargins left="0.7" right="0.7" top="0.75" bottom="0.75" header="0.511805555555556" footer="0.511805555555556"/>
  <pageSetup fitToHeight="1" fitToWidth="1" horizontalDpi="300" verticalDpi="300" orientation="landscape" paperSize="9" scale="2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1"/>
  <sheetViews>
    <sheetView zoomScale="70" zoomScaleNormal="70" zoomScalePageLayoutView="0" workbookViewId="0" topLeftCell="J38">
      <selection activeCell="AL54" sqref="A1:IV16384"/>
    </sheetView>
  </sheetViews>
  <sheetFormatPr defaultColWidth="8.8515625" defaultRowHeight="12.75"/>
  <cols>
    <col min="1" max="1" width="4.421875" style="1" customWidth="1"/>
    <col min="2" max="2" width="13.421875" style="1" customWidth="1"/>
    <col min="3" max="3" width="36.421875" style="1" customWidth="1"/>
    <col min="4" max="4" width="6.57421875" style="1" bestFit="1" customWidth="1"/>
    <col min="5" max="5" width="7.421875" style="1" bestFit="1" customWidth="1"/>
    <col min="6" max="16" width="5.57421875" style="1" customWidth="1"/>
    <col min="17" max="17" width="6.57421875" style="1" bestFit="1" customWidth="1"/>
    <col min="18" max="18" width="6.57421875" style="1" customWidth="1"/>
    <col min="19" max="19" width="6.8515625" style="1" customWidth="1"/>
    <col min="20" max="20" width="5.57421875" style="1" customWidth="1"/>
    <col min="21" max="21" width="5.57421875" style="162" customWidth="1"/>
    <col min="22" max="39" width="5.57421875" style="1" customWidth="1"/>
    <col min="40" max="40" width="6.57421875" style="1" bestFit="1" customWidth="1"/>
    <col min="41" max="41" width="5.57421875" style="1" customWidth="1"/>
    <col min="42" max="42" width="6.8515625" style="1" customWidth="1"/>
    <col min="43" max="43" width="5.57421875" style="1" customWidth="1"/>
    <col min="44" max="44" width="5.421875" style="162" customWidth="1"/>
    <col min="45" max="49" width="5.421875" style="1" customWidth="1"/>
    <col min="50" max="50" width="7.421875" style="1" customWidth="1"/>
    <col min="51" max="51" width="5.57421875" style="1" customWidth="1"/>
    <col min="52" max="16384" width="8.8515625" style="1" customWidth="1"/>
  </cols>
  <sheetData>
    <row r="1" ht="12.75">
      <c r="AO1" s="1" t="s">
        <v>168</v>
      </c>
    </row>
    <row r="2" spans="41:45" ht="12.75">
      <c r="AO2" s="300" t="s">
        <v>169</v>
      </c>
      <c r="AP2" s="300"/>
      <c r="AQ2" s="300"/>
      <c r="AR2" s="300"/>
      <c r="AS2" s="300"/>
    </row>
    <row r="3" ht="12.75">
      <c r="AO3" s="1" t="s">
        <v>170</v>
      </c>
    </row>
    <row r="4" spans="41:45" ht="12.75">
      <c r="AO4" s="300" t="s">
        <v>171</v>
      </c>
      <c r="AP4" s="300"/>
      <c r="AQ4" s="300"/>
      <c r="AR4" s="300"/>
      <c r="AS4" s="300"/>
    </row>
    <row r="6" spans="1:51" s="2" customFormat="1" ht="19.5" customHeight="1">
      <c r="A6" s="308" t="s">
        <v>166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</row>
    <row r="8" spans="1:44" s="4" customFormat="1" ht="15" customHeight="1">
      <c r="A8" s="4" t="s">
        <v>0</v>
      </c>
      <c r="U8" s="156"/>
      <c r="V8" s="163"/>
      <c r="W8" s="163"/>
      <c r="X8" s="163"/>
      <c r="Y8" s="163"/>
      <c r="AR8" s="164"/>
    </row>
    <row r="9" spans="1:44" s="4" customFormat="1" ht="15" customHeight="1">
      <c r="A9" s="4" t="s">
        <v>160</v>
      </c>
      <c r="U9" s="164"/>
      <c r="AR9" s="164"/>
    </row>
    <row r="10" spans="1:44" s="4" customFormat="1" ht="15" customHeight="1">
      <c r="A10" s="4" t="s">
        <v>163</v>
      </c>
      <c r="U10" s="164"/>
      <c r="AR10" s="164"/>
    </row>
    <row r="11" spans="1:44" s="4" customFormat="1" ht="15" customHeight="1">
      <c r="A11" s="4" t="s">
        <v>2</v>
      </c>
      <c r="U11" s="164"/>
      <c r="AR11" s="164"/>
    </row>
    <row r="12" ht="15" customHeight="1">
      <c r="A12" s="4" t="s">
        <v>172</v>
      </c>
    </row>
    <row r="14" ht="13.5" thickBot="1"/>
    <row r="15" spans="1:51" ht="13.5" customHeight="1" thickBot="1">
      <c r="A15" s="309" t="s">
        <v>3</v>
      </c>
      <c r="B15" s="5"/>
      <c r="C15" s="321" t="s">
        <v>4</v>
      </c>
      <c r="D15" s="302" t="s">
        <v>5</v>
      </c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4"/>
      <c r="AA15" s="302" t="s">
        <v>6</v>
      </c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4"/>
      <c r="AX15" s="323" t="s">
        <v>7</v>
      </c>
      <c r="AY15" s="320" t="s">
        <v>8</v>
      </c>
    </row>
    <row r="16" spans="1:51" ht="398.25">
      <c r="A16" s="309"/>
      <c r="B16" s="165" t="s">
        <v>9</v>
      </c>
      <c r="C16" s="332"/>
      <c r="D16" s="166" t="s">
        <v>10</v>
      </c>
      <c r="E16" s="7" t="s">
        <v>11</v>
      </c>
      <c r="F16" s="8" t="s">
        <v>12</v>
      </c>
      <c r="G16" s="8" t="s">
        <v>13</v>
      </c>
      <c r="H16" s="8" t="s">
        <v>14</v>
      </c>
      <c r="I16" s="8" t="s">
        <v>15</v>
      </c>
      <c r="J16" s="8" t="s">
        <v>16</v>
      </c>
      <c r="K16" s="8" t="s">
        <v>17</v>
      </c>
      <c r="L16" s="82" t="s">
        <v>18</v>
      </c>
      <c r="M16" s="121" t="s">
        <v>19</v>
      </c>
      <c r="N16" s="121" t="s">
        <v>20</v>
      </c>
      <c r="O16" s="121" t="s">
        <v>21</v>
      </c>
      <c r="P16" s="121" t="s">
        <v>22</v>
      </c>
      <c r="Q16" s="121" t="s">
        <v>23</v>
      </c>
      <c r="R16" s="121" t="s">
        <v>24</v>
      </c>
      <c r="S16" s="121" t="s">
        <v>25</v>
      </c>
      <c r="T16" s="121" t="s">
        <v>26</v>
      </c>
      <c r="U16" s="167" t="s">
        <v>27</v>
      </c>
      <c r="V16" s="121" t="s">
        <v>143</v>
      </c>
      <c r="W16" s="121" t="s">
        <v>144</v>
      </c>
      <c r="X16" s="121" t="s">
        <v>145</v>
      </c>
      <c r="Y16" s="121" t="s">
        <v>146</v>
      </c>
      <c r="Z16" s="168" t="s">
        <v>147</v>
      </c>
      <c r="AA16" s="169" t="s">
        <v>10</v>
      </c>
      <c r="AB16" s="121" t="s">
        <v>11</v>
      </c>
      <c r="AC16" s="7" t="s">
        <v>12</v>
      </c>
      <c r="AD16" s="7" t="s">
        <v>13</v>
      </c>
      <c r="AE16" s="7" t="s">
        <v>14</v>
      </c>
      <c r="AF16" s="7" t="s">
        <v>15</v>
      </c>
      <c r="AG16" s="7" t="s">
        <v>16</v>
      </c>
      <c r="AH16" s="8" t="s">
        <v>173</v>
      </c>
      <c r="AI16" s="8" t="s">
        <v>18</v>
      </c>
      <c r="AJ16" s="8" t="s">
        <v>19</v>
      </c>
      <c r="AK16" s="8" t="s">
        <v>20</v>
      </c>
      <c r="AL16" s="8" t="s">
        <v>21</v>
      </c>
      <c r="AM16" s="8" t="s">
        <v>22</v>
      </c>
      <c r="AN16" s="8" t="s">
        <v>23</v>
      </c>
      <c r="AO16" s="82" t="s">
        <v>24</v>
      </c>
      <c r="AP16" s="121" t="s">
        <v>25</v>
      </c>
      <c r="AQ16" s="121" t="s">
        <v>26</v>
      </c>
      <c r="AR16" s="167" t="s">
        <v>27</v>
      </c>
      <c r="AS16" s="121" t="s">
        <v>143</v>
      </c>
      <c r="AT16" s="121" t="s">
        <v>144</v>
      </c>
      <c r="AU16" s="121" t="s">
        <v>145</v>
      </c>
      <c r="AV16" s="121" t="s">
        <v>146</v>
      </c>
      <c r="AW16" s="168" t="s">
        <v>147</v>
      </c>
      <c r="AX16" s="323"/>
      <c r="AY16" s="320"/>
    </row>
    <row r="17" spans="1:51" ht="15" customHeight="1">
      <c r="A17" s="9">
        <v>1</v>
      </c>
      <c r="B17" s="122" t="s">
        <v>28</v>
      </c>
      <c r="C17" s="170" t="s">
        <v>63</v>
      </c>
      <c r="D17" s="27">
        <v>20</v>
      </c>
      <c r="E17" s="171">
        <v>10</v>
      </c>
      <c r="F17" s="12"/>
      <c r="G17" s="12"/>
      <c r="H17" s="12"/>
      <c r="I17" s="12"/>
      <c r="J17" s="12"/>
      <c r="K17" s="12"/>
      <c r="L17" s="23"/>
      <c r="M17" s="40"/>
      <c r="N17" s="40"/>
      <c r="O17" s="40"/>
      <c r="P17" s="40"/>
      <c r="Q17" s="40">
        <v>15</v>
      </c>
      <c r="R17" s="40">
        <f>SUM(D17:O17)</f>
        <v>30</v>
      </c>
      <c r="S17" s="40">
        <f aca="true" t="shared" si="0" ref="S17:S38">SUM(D17:Q17)</f>
        <v>45</v>
      </c>
      <c r="T17" s="42" t="s">
        <v>64</v>
      </c>
      <c r="U17" s="172">
        <v>1</v>
      </c>
      <c r="V17" s="40">
        <v>1</v>
      </c>
      <c r="W17" s="40"/>
      <c r="X17" s="40">
        <v>1</v>
      </c>
      <c r="Y17" s="40"/>
      <c r="Z17" s="173"/>
      <c r="AA17" s="174"/>
      <c r="AB17" s="40"/>
      <c r="AC17" s="171"/>
      <c r="AD17" s="171"/>
      <c r="AE17" s="171"/>
      <c r="AF17" s="171"/>
      <c r="AG17" s="171"/>
      <c r="AH17" s="171"/>
      <c r="AI17" s="12"/>
      <c r="AJ17" s="12"/>
      <c r="AK17" s="12"/>
      <c r="AL17" s="12"/>
      <c r="AM17" s="12"/>
      <c r="AN17" s="12"/>
      <c r="AO17" s="23"/>
      <c r="AP17" s="40"/>
      <c r="AQ17" s="42"/>
      <c r="AR17" s="172"/>
      <c r="AS17" s="40"/>
      <c r="AT17" s="40"/>
      <c r="AU17" s="40"/>
      <c r="AV17" s="40"/>
      <c r="AW17" s="173"/>
      <c r="AX17" s="98">
        <f>S17+AP17</f>
        <v>45</v>
      </c>
      <c r="AY17" s="13">
        <f>U17+AR17</f>
        <v>1</v>
      </c>
    </row>
    <row r="18" spans="1:51" ht="15" customHeight="1">
      <c r="A18" s="9">
        <v>2</v>
      </c>
      <c r="B18" s="122" t="s">
        <v>28</v>
      </c>
      <c r="C18" s="170" t="s">
        <v>65</v>
      </c>
      <c r="D18" s="27">
        <v>15</v>
      </c>
      <c r="E18" s="171">
        <v>15</v>
      </c>
      <c r="F18" s="12"/>
      <c r="G18" s="12"/>
      <c r="H18" s="12"/>
      <c r="I18" s="12"/>
      <c r="J18" s="12"/>
      <c r="K18" s="12"/>
      <c r="L18" s="23"/>
      <c r="M18" s="40"/>
      <c r="N18" s="40"/>
      <c r="O18" s="40"/>
      <c r="P18" s="40"/>
      <c r="Q18" s="40">
        <v>25</v>
      </c>
      <c r="R18" s="40">
        <f aca="true" t="shared" si="1" ref="R18:R38">SUM(D18:O18)</f>
        <v>30</v>
      </c>
      <c r="S18" s="40">
        <f t="shared" si="0"/>
        <v>55</v>
      </c>
      <c r="T18" s="42" t="s">
        <v>66</v>
      </c>
      <c r="U18" s="172">
        <v>2</v>
      </c>
      <c r="V18" s="40">
        <v>1.5</v>
      </c>
      <c r="W18" s="40"/>
      <c r="X18" s="40">
        <v>2</v>
      </c>
      <c r="Y18" s="40">
        <v>2</v>
      </c>
      <c r="Z18" s="173"/>
      <c r="AA18" s="174"/>
      <c r="AB18" s="40"/>
      <c r="AC18" s="171"/>
      <c r="AD18" s="171"/>
      <c r="AE18" s="171"/>
      <c r="AF18" s="171"/>
      <c r="AG18" s="171"/>
      <c r="AH18" s="171"/>
      <c r="AI18" s="12"/>
      <c r="AJ18" s="12"/>
      <c r="AK18" s="12"/>
      <c r="AL18" s="12"/>
      <c r="AM18" s="12"/>
      <c r="AN18" s="12"/>
      <c r="AO18" s="23"/>
      <c r="AP18" s="40"/>
      <c r="AQ18" s="42"/>
      <c r="AR18" s="172"/>
      <c r="AS18" s="40"/>
      <c r="AT18" s="40"/>
      <c r="AU18" s="40"/>
      <c r="AV18" s="40"/>
      <c r="AW18" s="173"/>
      <c r="AX18" s="98">
        <f aca="true" t="shared" si="2" ref="AX18:AX39">S18+AP18</f>
        <v>55</v>
      </c>
      <c r="AY18" s="13">
        <f aca="true" t="shared" si="3" ref="AY18:AY39">U18+AR18</f>
        <v>2</v>
      </c>
    </row>
    <row r="19" spans="1:51" ht="15" customHeight="1">
      <c r="A19" s="9">
        <v>3</v>
      </c>
      <c r="B19" s="122" t="s">
        <v>28</v>
      </c>
      <c r="C19" s="170" t="s">
        <v>67</v>
      </c>
      <c r="D19" s="27"/>
      <c r="E19" s="171"/>
      <c r="F19" s="12"/>
      <c r="G19" s="12"/>
      <c r="H19" s="12"/>
      <c r="I19" s="12"/>
      <c r="J19" s="12"/>
      <c r="K19" s="12"/>
      <c r="L19" s="23"/>
      <c r="M19" s="40"/>
      <c r="N19" s="40"/>
      <c r="O19" s="40"/>
      <c r="P19" s="40"/>
      <c r="Q19" s="40"/>
      <c r="R19" s="40"/>
      <c r="S19" s="40"/>
      <c r="T19" s="42"/>
      <c r="U19" s="172"/>
      <c r="V19" s="40"/>
      <c r="W19" s="40"/>
      <c r="X19" s="40"/>
      <c r="Y19" s="40"/>
      <c r="Z19" s="173"/>
      <c r="AA19" s="174">
        <v>15</v>
      </c>
      <c r="AB19" s="40">
        <v>15</v>
      </c>
      <c r="AC19" s="171"/>
      <c r="AD19" s="171"/>
      <c r="AE19" s="171"/>
      <c r="AF19" s="171"/>
      <c r="AG19" s="171"/>
      <c r="AH19" s="171"/>
      <c r="AI19" s="12"/>
      <c r="AJ19" s="12"/>
      <c r="AK19" s="12"/>
      <c r="AL19" s="12"/>
      <c r="AM19" s="12"/>
      <c r="AN19" s="12">
        <v>30</v>
      </c>
      <c r="AO19" s="23">
        <f>SUM(AA19:AL19)</f>
        <v>30</v>
      </c>
      <c r="AP19" s="40">
        <f>SUM(AA19:AN19)</f>
        <v>60</v>
      </c>
      <c r="AQ19" s="42" t="s">
        <v>30</v>
      </c>
      <c r="AR19" s="172">
        <v>4</v>
      </c>
      <c r="AS19" s="40">
        <v>3.5</v>
      </c>
      <c r="AT19" s="40"/>
      <c r="AU19" s="40">
        <v>3</v>
      </c>
      <c r="AV19" s="40">
        <v>3</v>
      </c>
      <c r="AW19" s="173"/>
      <c r="AX19" s="98">
        <f t="shared" si="2"/>
        <v>60</v>
      </c>
      <c r="AY19" s="13">
        <f t="shared" si="3"/>
        <v>4</v>
      </c>
    </row>
    <row r="20" spans="1:51" ht="15" customHeight="1">
      <c r="A20" s="9">
        <v>4</v>
      </c>
      <c r="B20" s="122" t="s">
        <v>28</v>
      </c>
      <c r="C20" s="175" t="s">
        <v>83</v>
      </c>
      <c r="D20" s="176">
        <v>20</v>
      </c>
      <c r="E20" s="177"/>
      <c r="F20" s="12">
        <v>15</v>
      </c>
      <c r="G20" s="12"/>
      <c r="H20" s="12"/>
      <c r="I20" s="12"/>
      <c r="J20" s="12"/>
      <c r="K20" s="12"/>
      <c r="L20" s="23"/>
      <c r="M20" s="40"/>
      <c r="N20" s="40"/>
      <c r="O20" s="40"/>
      <c r="P20" s="40"/>
      <c r="Q20" s="41">
        <v>30</v>
      </c>
      <c r="R20" s="40">
        <f t="shared" si="1"/>
        <v>35</v>
      </c>
      <c r="S20" s="40">
        <f t="shared" si="0"/>
        <v>65</v>
      </c>
      <c r="T20" s="42" t="s">
        <v>30</v>
      </c>
      <c r="U20" s="172">
        <v>2</v>
      </c>
      <c r="V20" s="40">
        <v>1.5</v>
      </c>
      <c r="W20" s="40"/>
      <c r="X20" s="40">
        <v>2</v>
      </c>
      <c r="Y20" s="40"/>
      <c r="Z20" s="173"/>
      <c r="AA20" s="174"/>
      <c r="AB20" s="40"/>
      <c r="AC20" s="171"/>
      <c r="AD20" s="171"/>
      <c r="AE20" s="171"/>
      <c r="AF20" s="171"/>
      <c r="AG20" s="171"/>
      <c r="AH20" s="171"/>
      <c r="AI20" s="12"/>
      <c r="AJ20" s="12"/>
      <c r="AK20" s="12"/>
      <c r="AL20" s="12"/>
      <c r="AM20" s="12"/>
      <c r="AN20" s="12"/>
      <c r="AO20" s="23"/>
      <c r="AP20" s="40"/>
      <c r="AQ20" s="42"/>
      <c r="AR20" s="172"/>
      <c r="AS20" s="40"/>
      <c r="AT20" s="40"/>
      <c r="AU20" s="40"/>
      <c r="AV20" s="40"/>
      <c r="AW20" s="173"/>
      <c r="AX20" s="98">
        <f t="shared" si="2"/>
        <v>65</v>
      </c>
      <c r="AY20" s="13">
        <f t="shared" si="3"/>
        <v>2</v>
      </c>
    </row>
    <row r="21" spans="1:51" ht="27" customHeight="1">
      <c r="A21" s="9">
        <v>5</v>
      </c>
      <c r="B21" s="122" t="s">
        <v>28</v>
      </c>
      <c r="C21" s="178" t="s">
        <v>80</v>
      </c>
      <c r="D21" s="176">
        <v>20</v>
      </c>
      <c r="E21" s="177">
        <v>15</v>
      </c>
      <c r="F21" s="12"/>
      <c r="G21" s="12"/>
      <c r="H21" s="12"/>
      <c r="I21" s="12"/>
      <c r="J21" s="12"/>
      <c r="K21" s="12"/>
      <c r="L21" s="23"/>
      <c r="M21" s="40"/>
      <c r="N21" s="40"/>
      <c r="O21" s="40"/>
      <c r="P21" s="40"/>
      <c r="Q21" s="41">
        <v>30</v>
      </c>
      <c r="R21" s="40">
        <f t="shared" si="1"/>
        <v>35</v>
      </c>
      <c r="S21" s="40">
        <f t="shared" si="0"/>
        <v>65</v>
      </c>
      <c r="T21" s="42" t="s">
        <v>30</v>
      </c>
      <c r="U21" s="172">
        <v>2</v>
      </c>
      <c r="V21" s="40">
        <v>1.5</v>
      </c>
      <c r="W21" s="40"/>
      <c r="X21" s="40"/>
      <c r="Y21" s="40"/>
      <c r="Z21" s="173"/>
      <c r="AA21" s="174"/>
      <c r="AB21" s="40"/>
      <c r="AC21" s="171"/>
      <c r="AD21" s="171"/>
      <c r="AE21" s="171"/>
      <c r="AF21" s="171"/>
      <c r="AG21" s="171"/>
      <c r="AH21" s="171"/>
      <c r="AI21" s="12"/>
      <c r="AJ21" s="12"/>
      <c r="AK21" s="12"/>
      <c r="AL21" s="12"/>
      <c r="AM21" s="12"/>
      <c r="AN21" s="12"/>
      <c r="AO21" s="23"/>
      <c r="AP21" s="40"/>
      <c r="AQ21" s="42"/>
      <c r="AR21" s="172"/>
      <c r="AS21" s="40"/>
      <c r="AT21" s="40"/>
      <c r="AU21" s="40"/>
      <c r="AV21" s="40"/>
      <c r="AW21" s="173"/>
      <c r="AX21" s="98">
        <f t="shared" si="2"/>
        <v>65</v>
      </c>
      <c r="AY21" s="13">
        <f t="shared" si="3"/>
        <v>2</v>
      </c>
    </row>
    <row r="22" spans="1:51" ht="15" customHeight="1">
      <c r="A22" s="9">
        <v>6</v>
      </c>
      <c r="B22" s="122" t="s">
        <v>28</v>
      </c>
      <c r="C22" s="175" t="s">
        <v>68</v>
      </c>
      <c r="D22" s="176">
        <v>15</v>
      </c>
      <c r="E22" s="177">
        <v>15</v>
      </c>
      <c r="F22" s="12"/>
      <c r="G22" s="12"/>
      <c r="H22" s="12"/>
      <c r="I22" s="12"/>
      <c r="J22" s="12"/>
      <c r="K22" s="12"/>
      <c r="L22" s="23"/>
      <c r="M22" s="40"/>
      <c r="N22" s="40"/>
      <c r="O22" s="40"/>
      <c r="P22" s="40"/>
      <c r="Q22" s="41">
        <v>30</v>
      </c>
      <c r="R22" s="40">
        <f t="shared" si="1"/>
        <v>30</v>
      </c>
      <c r="S22" s="40">
        <f t="shared" si="0"/>
        <v>60</v>
      </c>
      <c r="T22" s="42" t="s">
        <v>30</v>
      </c>
      <c r="U22" s="172">
        <v>2</v>
      </c>
      <c r="V22" s="40">
        <v>1.5</v>
      </c>
      <c r="W22" s="40"/>
      <c r="X22" s="40"/>
      <c r="Y22" s="40"/>
      <c r="Z22" s="173"/>
      <c r="AA22" s="174"/>
      <c r="AB22" s="40"/>
      <c r="AC22" s="171"/>
      <c r="AD22" s="171"/>
      <c r="AE22" s="171"/>
      <c r="AF22" s="171"/>
      <c r="AG22" s="171"/>
      <c r="AH22" s="171"/>
      <c r="AI22" s="12"/>
      <c r="AJ22" s="12"/>
      <c r="AK22" s="12"/>
      <c r="AL22" s="12"/>
      <c r="AM22" s="12"/>
      <c r="AN22" s="12"/>
      <c r="AO22" s="23"/>
      <c r="AP22" s="40"/>
      <c r="AQ22" s="42"/>
      <c r="AR22" s="172"/>
      <c r="AS22" s="40"/>
      <c r="AT22" s="40"/>
      <c r="AU22" s="40"/>
      <c r="AV22" s="40"/>
      <c r="AW22" s="173"/>
      <c r="AX22" s="98">
        <f t="shared" si="2"/>
        <v>60</v>
      </c>
      <c r="AY22" s="13">
        <f t="shared" si="3"/>
        <v>2</v>
      </c>
    </row>
    <row r="23" spans="1:51" ht="15" customHeight="1">
      <c r="A23" s="9">
        <v>7</v>
      </c>
      <c r="B23" s="122" t="s">
        <v>28</v>
      </c>
      <c r="C23" s="175" t="s">
        <v>84</v>
      </c>
      <c r="D23" s="176">
        <v>15</v>
      </c>
      <c r="E23" s="177">
        <v>10</v>
      </c>
      <c r="F23" s="12"/>
      <c r="G23" s="12"/>
      <c r="H23" s="12"/>
      <c r="I23" s="12"/>
      <c r="J23" s="12"/>
      <c r="K23" s="12"/>
      <c r="L23" s="23"/>
      <c r="M23" s="40"/>
      <c r="N23" s="40"/>
      <c r="O23" s="40"/>
      <c r="P23" s="40"/>
      <c r="Q23" s="41">
        <v>35</v>
      </c>
      <c r="R23" s="40">
        <f t="shared" si="1"/>
        <v>25</v>
      </c>
      <c r="S23" s="40">
        <f t="shared" si="0"/>
        <v>60</v>
      </c>
      <c r="T23" s="42" t="s">
        <v>32</v>
      </c>
      <c r="U23" s="172">
        <v>2</v>
      </c>
      <c r="V23" s="40">
        <v>1.5</v>
      </c>
      <c r="W23" s="40"/>
      <c r="X23" s="40"/>
      <c r="Y23" s="40"/>
      <c r="Z23" s="173"/>
      <c r="AA23" s="174"/>
      <c r="AB23" s="40"/>
      <c r="AC23" s="171"/>
      <c r="AD23" s="171"/>
      <c r="AE23" s="171"/>
      <c r="AF23" s="171"/>
      <c r="AG23" s="171"/>
      <c r="AH23" s="171"/>
      <c r="AI23" s="12"/>
      <c r="AJ23" s="12"/>
      <c r="AK23" s="12"/>
      <c r="AL23" s="12"/>
      <c r="AM23" s="12"/>
      <c r="AN23" s="12"/>
      <c r="AO23" s="23"/>
      <c r="AP23" s="40"/>
      <c r="AQ23" s="42"/>
      <c r="AR23" s="172"/>
      <c r="AS23" s="40"/>
      <c r="AT23" s="40"/>
      <c r="AU23" s="40"/>
      <c r="AV23" s="40"/>
      <c r="AW23" s="173"/>
      <c r="AX23" s="98">
        <f t="shared" si="2"/>
        <v>60</v>
      </c>
      <c r="AY23" s="13">
        <f t="shared" si="3"/>
        <v>2</v>
      </c>
    </row>
    <row r="24" spans="1:51" ht="15" customHeight="1">
      <c r="A24" s="9">
        <v>8</v>
      </c>
      <c r="B24" s="122" t="s">
        <v>28</v>
      </c>
      <c r="C24" s="179" t="s">
        <v>69</v>
      </c>
      <c r="D24" s="176">
        <v>15</v>
      </c>
      <c r="E24" s="177">
        <v>15</v>
      </c>
      <c r="F24" s="12"/>
      <c r="G24" s="12"/>
      <c r="H24" s="12"/>
      <c r="I24" s="12"/>
      <c r="J24" s="12"/>
      <c r="K24" s="12"/>
      <c r="L24" s="23"/>
      <c r="M24" s="40"/>
      <c r="N24" s="40"/>
      <c r="O24" s="40"/>
      <c r="P24" s="40"/>
      <c r="Q24" s="41">
        <v>30</v>
      </c>
      <c r="R24" s="40">
        <f t="shared" si="1"/>
        <v>30</v>
      </c>
      <c r="S24" s="40">
        <f t="shared" si="0"/>
        <v>60</v>
      </c>
      <c r="T24" s="42" t="s">
        <v>30</v>
      </c>
      <c r="U24" s="172">
        <v>2</v>
      </c>
      <c r="V24" s="40">
        <v>1.5</v>
      </c>
      <c r="W24" s="40"/>
      <c r="X24" s="40"/>
      <c r="Y24" s="40"/>
      <c r="Z24" s="173"/>
      <c r="AA24" s="174"/>
      <c r="AB24" s="40"/>
      <c r="AC24" s="171"/>
      <c r="AD24" s="171"/>
      <c r="AE24" s="171"/>
      <c r="AF24" s="171"/>
      <c r="AG24" s="171"/>
      <c r="AH24" s="171"/>
      <c r="AI24" s="12"/>
      <c r="AJ24" s="12"/>
      <c r="AK24" s="12"/>
      <c r="AL24" s="12"/>
      <c r="AM24" s="12"/>
      <c r="AN24" s="12"/>
      <c r="AO24" s="23"/>
      <c r="AP24" s="40"/>
      <c r="AQ24" s="42"/>
      <c r="AR24" s="172"/>
      <c r="AS24" s="40"/>
      <c r="AT24" s="40"/>
      <c r="AU24" s="40"/>
      <c r="AV24" s="40"/>
      <c r="AW24" s="173"/>
      <c r="AX24" s="98">
        <f t="shared" si="2"/>
        <v>60</v>
      </c>
      <c r="AY24" s="13">
        <f t="shared" si="3"/>
        <v>2</v>
      </c>
    </row>
    <row r="25" spans="1:51" ht="15" customHeight="1">
      <c r="A25" s="9">
        <v>9</v>
      </c>
      <c r="B25" s="122" t="s">
        <v>28</v>
      </c>
      <c r="C25" s="179" t="s">
        <v>70</v>
      </c>
      <c r="D25" s="176">
        <v>20</v>
      </c>
      <c r="E25" s="177">
        <v>15</v>
      </c>
      <c r="F25" s="12"/>
      <c r="G25" s="12"/>
      <c r="H25" s="12"/>
      <c r="I25" s="12"/>
      <c r="J25" s="12"/>
      <c r="K25" s="12"/>
      <c r="L25" s="23"/>
      <c r="M25" s="40"/>
      <c r="N25" s="40"/>
      <c r="O25" s="40"/>
      <c r="P25" s="40"/>
      <c r="Q25" s="41">
        <v>30</v>
      </c>
      <c r="R25" s="40">
        <f t="shared" si="1"/>
        <v>35</v>
      </c>
      <c r="S25" s="40">
        <f t="shared" si="0"/>
        <v>65</v>
      </c>
      <c r="T25" s="42" t="s">
        <v>30</v>
      </c>
      <c r="U25" s="172">
        <v>2</v>
      </c>
      <c r="V25" s="40">
        <v>1.5</v>
      </c>
      <c r="W25" s="40"/>
      <c r="X25" s="40">
        <v>2</v>
      </c>
      <c r="Y25" s="40"/>
      <c r="Z25" s="173"/>
      <c r="AA25" s="174"/>
      <c r="AB25" s="40"/>
      <c r="AC25" s="171"/>
      <c r="AD25" s="171"/>
      <c r="AE25" s="171"/>
      <c r="AF25" s="171"/>
      <c r="AG25" s="171"/>
      <c r="AH25" s="171"/>
      <c r="AI25" s="12"/>
      <c r="AJ25" s="12"/>
      <c r="AK25" s="12"/>
      <c r="AL25" s="12"/>
      <c r="AM25" s="12"/>
      <c r="AN25" s="12"/>
      <c r="AO25" s="23"/>
      <c r="AP25" s="40"/>
      <c r="AQ25" s="42"/>
      <c r="AR25" s="172"/>
      <c r="AS25" s="40"/>
      <c r="AT25" s="40"/>
      <c r="AU25" s="40"/>
      <c r="AV25" s="40"/>
      <c r="AW25" s="173"/>
      <c r="AX25" s="98">
        <f t="shared" si="2"/>
        <v>65</v>
      </c>
      <c r="AY25" s="13">
        <f t="shared" si="3"/>
        <v>2</v>
      </c>
    </row>
    <row r="26" spans="1:51" ht="25.5">
      <c r="A26" s="9">
        <v>10</v>
      </c>
      <c r="B26" s="122" t="s">
        <v>28</v>
      </c>
      <c r="C26" s="178" t="s">
        <v>154</v>
      </c>
      <c r="D26" s="176">
        <v>20</v>
      </c>
      <c r="E26" s="177">
        <v>15</v>
      </c>
      <c r="F26" s="180"/>
      <c r="G26" s="12"/>
      <c r="H26" s="12"/>
      <c r="I26" s="12"/>
      <c r="J26" s="12"/>
      <c r="K26" s="12"/>
      <c r="L26" s="23"/>
      <c r="M26" s="40"/>
      <c r="N26" s="40"/>
      <c r="O26" s="40"/>
      <c r="P26" s="40"/>
      <c r="Q26" s="41">
        <v>25</v>
      </c>
      <c r="R26" s="40">
        <f t="shared" si="1"/>
        <v>35</v>
      </c>
      <c r="S26" s="40">
        <f t="shared" si="0"/>
        <v>60</v>
      </c>
      <c r="T26" s="42" t="s">
        <v>30</v>
      </c>
      <c r="U26" s="172">
        <v>2</v>
      </c>
      <c r="V26" s="40">
        <v>1.5</v>
      </c>
      <c r="W26" s="40"/>
      <c r="X26" s="40"/>
      <c r="Y26" s="40"/>
      <c r="Z26" s="173"/>
      <c r="AA26" s="174"/>
      <c r="AB26" s="40"/>
      <c r="AC26" s="171"/>
      <c r="AD26" s="171"/>
      <c r="AE26" s="171"/>
      <c r="AF26" s="171"/>
      <c r="AG26" s="171"/>
      <c r="AH26" s="171"/>
      <c r="AI26" s="12"/>
      <c r="AJ26" s="12"/>
      <c r="AK26" s="12"/>
      <c r="AL26" s="12"/>
      <c r="AM26" s="12"/>
      <c r="AN26" s="12"/>
      <c r="AO26" s="23"/>
      <c r="AP26" s="40"/>
      <c r="AQ26" s="42"/>
      <c r="AR26" s="172"/>
      <c r="AS26" s="40"/>
      <c r="AT26" s="40"/>
      <c r="AU26" s="40"/>
      <c r="AV26" s="40"/>
      <c r="AW26" s="173"/>
      <c r="AX26" s="98">
        <f t="shared" si="2"/>
        <v>60</v>
      </c>
      <c r="AY26" s="13">
        <f t="shared" si="3"/>
        <v>2</v>
      </c>
    </row>
    <row r="27" spans="1:51" ht="15" customHeight="1">
      <c r="A27" s="9">
        <v>11</v>
      </c>
      <c r="B27" s="122" t="s">
        <v>28</v>
      </c>
      <c r="C27" s="181" t="s">
        <v>71</v>
      </c>
      <c r="D27" s="176"/>
      <c r="E27" s="177"/>
      <c r="F27" s="12"/>
      <c r="G27" s="12"/>
      <c r="H27" s="12"/>
      <c r="I27" s="12"/>
      <c r="J27" s="12"/>
      <c r="K27" s="12"/>
      <c r="L27" s="23"/>
      <c r="M27" s="40"/>
      <c r="N27" s="40"/>
      <c r="O27" s="40"/>
      <c r="P27" s="40"/>
      <c r="Q27" s="40"/>
      <c r="R27" s="40"/>
      <c r="S27" s="40"/>
      <c r="T27" s="42"/>
      <c r="U27" s="172"/>
      <c r="V27" s="40"/>
      <c r="W27" s="40"/>
      <c r="X27" s="40"/>
      <c r="Y27" s="40"/>
      <c r="Z27" s="173"/>
      <c r="AA27" s="182">
        <v>15</v>
      </c>
      <c r="AB27" s="183">
        <v>15</v>
      </c>
      <c r="AC27" s="171"/>
      <c r="AD27" s="171"/>
      <c r="AE27" s="171"/>
      <c r="AF27" s="171"/>
      <c r="AG27" s="171"/>
      <c r="AH27" s="171"/>
      <c r="AI27" s="12"/>
      <c r="AJ27" s="12"/>
      <c r="AK27" s="12"/>
      <c r="AL27" s="12"/>
      <c r="AM27" s="12"/>
      <c r="AN27" s="12">
        <v>45</v>
      </c>
      <c r="AO27" s="23">
        <f aca="true" t="shared" si="4" ref="AO27:AO39">SUM(AA27:AL27)</f>
        <v>30</v>
      </c>
      <c r="AP27" s="40">
        <f aca="true" t="shared" si="5" ref="AP27:AP39">SUM(AA27:AN27)</f>
        <v>75</v>
      </c>
      <c r="AQ27" s="42" t="s">
        <v>32</v>
      </c>
      <c r="AR27" s="172">
        <v>4</v>
      </c>
      <c r="AS27" s="40">
        <v>3.5</v>
      </c>
      <c r="AT27" s="40"/>
      <c r="AU27" s="40"/>
      <c r="AV27" s="40"/>
      <c r="AW27" s="173"/>
      <c r="AX27" s="98">
        <f t="shared" si="2"/>
        <v>75</v>
      </c>
      <c r="AY27" s="13">
        <f t="shared" si="3"/>
        <v>4</v>
      </c>
    </row>
    <row r="28" spans="1:51" ht="15" customHeight="1">
      <c r="A28" s="9">
        <v>12</v>
      </c>
      <c r="B28" s="122" t="s">
        <v>28</v>
      </c>
      <c r="C28" s="179" t="s">
        <v>81</v>
      </c>
      <c r="D28" s="176"/>
      <c r="E28" s="177"/>
      <c r="F28" s="12"/>
      <c r="G28" s="12"/>
      <c r="H28" s="12"/>
      <c r="I28" s="12"/>
      <c r="J28" s="12"/>
      <c r="K28" s="12"/>
      <c r="L28" s="23"/>
      <c r="M28" s="40"/>
      <c r="N28" s="40"/>
      <c r="O28" s="40"/>
      <c r="P28" s="40"/>
      <c r="Q28" s="40"/>
      <c r="R28" s="40"/>
      <c r="S28" s="40"/>
      <c r="T28" s="42"/>
      <c r="U28" s="172"/>
      <c r="V28" s="40"/>
      <c r="W28" s="40"/>
      <c r="X28" s="40"/>
      <c r="Y28" s="40"/>
      <c r="Z28" s="173"/>
      <c r="AA28" s="182">
        <v>15</v>
      </c>
      <c r="AB28" s="183">
        <v>15</v>
      </c>
      <c r="AC28" s="171"/>
      <c r="AD28" s="171"/>
      <c r="AE28" s="171"/>
      <c r="AF28" s="171"/>
      <c r="AG28" s="171"/>
      <c r="AH28" s="171"/>
      <c r="AI28" s="12"/>
      <c r="AJ28" s="12"/>
      <c r="AK28" s="12"/>
      <c r="AL28" s="12"/>
      <c r="AM28" s="12"/>
      <c r="AN28" s="12">
        <v>35</v>
      </c>
      <c r="AO28" s="23">
        <f t="shared" si="4"/>
        <v>30</v>
      </c>
      <c r="AP28" s="40">
        <f t="shared" si="5"/>
        <v>65</v>
      </c>
      <c r="AQ28" s="42" t="s">
        <v>30</v>
      </c>
      <c r="AR28" s="172">
        <v>3</v>
      </c>
      <c r="AS28" s="40">
        <v>2.5</v>
      </c>
      <c r="AT28" s="40"/>
      <c r="AU28" s="40">
        <v>3</v>
      </c>
      <c r="AV28" s="40"/>
      <c r="AW28" s="173"/>
      <c r="AX28" s="98">
        <f t="shared" si="2"/>
        <v>65</v>
      </c>
      <c r="AY28" s="13">
        <f t="shared" si="3"/>
        <v>3</v>
      </c>
    </row>
    <row r="29" spans="1:51" ht="15">
      <c r="A29" s="9">
        <v>13</v>
      </c>
      <c r="B29" s="122" t="s">
        <v>44</v>
      </c>
      <c r="C29" s="184" t="s">
        <v>45</v>
      </c>
      <c r="D29" s="185"/>
      <c r="E29" s="14"/>
      <c r="F29" s="12"/>
      <c r="G29" s="12"/>
      <c r="H29" s="12"/>
      <c r="I29" s="12"/>
      <c r="J29" s="12"/>
      <c r="K29" s="12"/>
      <c r="L29" s="23"/>
      <c r="M29" s="40">
        <v>30</v>
      </c>
      <c r="N29" s="40"/>
      <c r="O29" s="40"/>
      <c r="P29" s="40"/>
      <c r="Q29" s="40">
        <v>25</v>
      </c>
      <c r="R29" s="40">
        <f t="shared" si="1"/>
        <v>30</v>
      </c>
      <c r="S29" s="40">
        <f t="shared" si="0"/>
        <v>55</v>
      </c>
      <c r="T29" s="42" t="s">
        <v>30</v>
      </c>
      <c r="U29" s="172">
        <v>2</v>
      </c>
      <c r="V29" s="40">
        <v>2</v>
      </c>
      <c r="W29" s="40">
        <v>2</v>
      </c>
      <c r="X29" s="40">
        <v>2</v>
      </c>
      <c r="Y29" s="40">
        <v>2</v>
      </c>
      <c r="Z29" s="173"/>
      <c r="AA29" s="174"/>
      <c r="AB29" s="40"/>
      <c r="AC29" s="171"/>
      <c r="AD29" s="171"/>
      <c r="AE29" s="171"/>
      <c r="AF29" s="171"/>
      <c r="AG29" s="171"/>
      <c r="AH29" s="171"/>
      <c r="AI29" s="12"/>
      <c r="AJ29" s="12"/>
      <c r="AK29" s="12"/>
      <c r="AL29" s="12"/>
      <c r="AM29" s="12"/>
      <c r="AN29" s="12"/>
      <c r="AO29" s="23"/>
      <c r="AP29" s="40"/>
      <c r="AQ29" s="42"/>
      <c r="AR29" s="172"/>
      <c r="AS29" s="40"/>
      <c r="AT29" s="40"/>
      <c r="AU29" s="40"/>
      <c r="AV29" s="40"/>
      <c r="AW29" s="173"/>
      <c r="AX29" s="98">
        <f t="shared" si="2"/>
        <v>55</v>
      </c>
      <c r="AY29" s="13">
        <f t="shared" si="3"/>
        <v>2</v>
      </c>
    </row>
    <row r="30" spans="1:51" ht="41.25" customHeight="1">
      <c r="A30" s="9">
        <v>14</v>
      </c>
      <c r="B30" s="122" t="s">
        <v>44</v>
      </c>
      <c r="C30" s="178" t="s">
        <v>72</v>
      </c>
      <c r="D30" s="185">
        <v>15</v>
      </c>
      <c r="E30" s="14">
        <v>10</v>
      </c>
      <c r="F30" s="12"/>
      <c r="G30" s="12"/>
      <c r="H30" s="12"/>
      <c r="I30" s="12"/>
      <c r="J30" s="12"/>
      <c r="K30" s="12"/>
      <c r="L30" s="23"/>
      <c r="M30" s="40"/>
      <c r="N30" s="40"/>
      <c r="O30" s="40"/>
      <c r="P30" s="40"/>
      <c r="Q30" s="40">
        <v>25</v>
      </c>
      <c r="R30" s="40">
        <f t="shared" si="1"/>
        <v>25</v>
      </c>
      <c r="S30" s="40">
        <f t="shared" si="0"/>
        <v>50</v>
      </c>
      <c r="T30" s="42" t="s">
        <v>46</v>
      </c>
      <c r="U30" s="172">
        <v>2</v>
      </c>
      <c r="V30" s="40">
        <v>1.5</v>
      </c>
      <c r="W30" s="40">
        <v>2</v>
      </c>
      <c r="X30" s="40"/>
      <c r="Y30" s="40">
        <v>2</v>
      </c>
      <c r="Z30" s="173"/>
      <c r="AA30" s="174"/>
      <c r="AB30" s="40"/>
      <c r="AC30" s="171"/>
      <c r="AD30" s="171"/>
      <c r="AE30" s="171"/>
      <c r="AF30" s="171"/>
      <c r="AG30" s="171"/>
      <c r="AH30" s="171"/>
      <c r="AI30" s="12"/>
      <c r="AJ30" s="12"/>
      <c r="AK30" s="12"/>
      <c r="AL30" s="12"/>
      <c r="AM30" s="12"/>
      <c r="AN30" s="12"/>
      <c r="AO30" s="23"/>
      <c r="AP30" s="40"/>
      <c r="AQ30" s="42"/>
      <c r="AR30" s="172"/>
      <c r="AS30" s="40"/>
      <c r="AT30" s="40"/>
      <c r="AU30" s="40"/>
      <c r="AV30" s="40"/>
      <c r="AW30" s="173"/>
      <c r="AX30" s="98">
        <f t="shared" si="2"/>
        <v>50</v>
      </c>
      <c r="AY30" s="13">
        <f t="shared" si="3"/>
        <v>2</v>
      </c>
    </row>
    <row r="31" spans="1:51" ht="33" customHeight="1">
      <c r="A31" s="9">
        <v>15</v>
      </c>
      <c r="B31" s="122" t="s">
        <v>44</v>
      </c>
      <c r="C31" s="178" t="s">
        <v>73</v>
      </c>
      <c r="D31" s="185">
        <v>15</v>
      </c>
      <c r="E31" s="14">
        <v>10</v>
      </c>
      <c r="F31" s="12"/>
      <c r="G31" s="12"/>
      <c r="H31" s="12"/>
      <c r="I31" s="12"/>
      <c r="J31" s="12"/>
      <c r="K31" s="12"/>
      <c r="L31" s="23"/>
      <c r="M31" s="40"/>
      <c r="N31" s="40"/>
      <c r="O31" s="40"/>
      <c r="P31" s="40"/>
      <c r="Q31" s="40">
        <v>25</v>
      </c>
      <c r="R31" s="40">
        <f t="shared" si="1"/>
        <v>25</v>
      </c>
      <c r="S31" s="40">
        <f t="shared" si="0"/>
        <v>50</v>
      </c>
      <c r="T31" s="42" t="s">
        <v>46</v>
      </c>
      <c r="U31" s="172">
        <v>2</v>
      </c>
      <c r="V31" s="40">
        <v>1.5</v>
      </c>
      <c r="W31" s="40">
        <v>2</v>
      </c>
      <c r="X31" s="40"/>
      <c r="Y31" s="40">
        <v>2</v>
      </c>
      <c r="Z31" s="173"/>
      <c r="AA31" s="174"/>
      <c r="AB31" s="40"/>
      <c r="AC31" s="171"/>
      <c r="AD31" s="171"/>
      <c r="AE31" s="171"/>
      <c r="AF31" s="171"/>
      <c r="AG31" s="171"/>
      <c r="AH31" s="171"/>
      <c r="AI31" s="12"/>
      <c r="AJ31" s="12"/>
      <c r="AK31" s="12"/>
      <c r="AL31" s="12"/>
      <c r="AM31" s="12"/>
      <c r="AN31" s="12"/>
      <c r="AO31" s="23"/>
      <c r="AP31" s="40"/>
      <c r="AQ31" s="42"/>
      <c r="AR31" s="172"/>
      <c r="AS31" s="40"/>
      <c r="AT31" s="40"/>
      <c r="AU31" s="40"/>
      <c r="AV31" s="40"/>
      <c r="AW31" s="173"/>
      <c r="AX31" s="98">
        <f t="shared" si="2"/>
        <v>50</v>
      </c>
      <c r="AY31" s="13">
        <f t="shared" si="3"/>
        <v>2</v>
      </c>
    </row>
    <row r="32" spans="1:51" ht="30" customHeight="1">
      <c r="A32" s="9">
        <v>16</v>
      </c>
      <c r="B32" s="122" t="s">
        <v>44</v>
      </c>
      <c r="C32" s="178" t="s">
        <v>74</v>
      </c>
      <c r="D32" s="185"/>
      <c r="E32" s="14"/>
      <c r="F32" s="12"/>
      <c r="G32" s="12"/>
      <c r="H32" s="12"/>
      <c r="I32" s="12"/>
      <c r="J32" s="12"/>
      <c r="K32" s="12"/>
      <c r="L32" s="23"/>
      <c r="M32" s="40"/>
      <c r="N32" s="40"/>
      <c r="O32" s="40"/>
      <c r="P32" s="40"/>
      <c r="Q32" s="40"/>
      <c r="R32" s="40"/>
      <c r="S32" s="40"/>
      <c r="T32" s="42"/>
      <c r="U32" s="172"/>
      <c r="V32" s="40"/>
      <c r="W32" s="40"/>
      <c r="X32" s="40"/>
      <c r="Y32" s="40"/>
      <c r="Z32" s="173"/>
      <c r="AA32" s="174">
        <v>15</v>
      </c>
      <c r="AB32" s="40">
        <v>15</v>
      </c>
      <c r="AC32" s="171"/>
      <c r="AD32" s="171"/>
      <c r="AE32" s="171"/>
      <c r="AF32" s="171"/>
      <c r="AG32" s="171"/>
      <c r="AH32" s="171"/>
      <c r="AI32" s="12"/>
      <c r="AJ32" s="12"/>
      <c r="AK32" s="12"/>
      <c r="AL32" s="12"/>
      <c r="AM32" s="12"/>
      <c r="AN32" s="12">
        <v>35</v>
      </c>
      <c r="AO32" s="23">
        <f t="shared" si="4"/>
        <v>30</v>
      </c>
      <c r="AP32" s="40">
        <f t="shared" si="5"/>
        <v>65</v>
      </c>
      <c r="AQ32" s="42" t="s">
        <v>75</v>
      </c>
      <c r="AR32" s="172">
        <v>3</v>
      </c>
      <c r="AS32" s="40">
        <v>2.5</v>
      </c>
      <c r="AT32" s="40">
        <v>3</v>
      </c>
      <c r="AU32" s="40"/>
      <c r="AV32" s="40"/>
      <c r="AW32" s="173"/>
      <c r="AX32" s="98">
        <f t="shared" si="2"/>
        <v>65</v>
      </c>
      <c r="AY32" s="13">
        <f t="shared" si="3"/>
        <v>3</v>
      </c>
    </row>
    <row r="33" spans="1:51" ht="36" customHeight="1">
      <c r="A33" s="9">
        <v>17</v>
      </c>
      <c r="B33" s="122" t="s">
        <v>44</v>
      </c>
      <c r="C33" s="186" t="s">
        <v>85</v>
      </c>
      <c r="D33" s="185"/>
      <c r="E33" s="14"/>
      <c r="F33" s="171"/>
      <c r="G33" s="171"/>
      <c r="H33" s="171"/>
      <c r="I33" s="171"/>
      <c r="J33" s="171"/>
      <c r="K33" s="171"/>
      <c r="L33" s="23"/>
      <c r="M33" s="40"/>
      <c r="N33" s="40"/>
      <c r="O33" s="40"/>
      <c r="P33" s="40"/>
      <c r="Q33" s="40"/>
      <c r="R33" s="40"/>
      <c r="S33" s="40"/>
      <c r="T33" s="42"/>
      <c r="U33" s="172"/>
      <c r="V33" s="40"/>
      <c r="W33" s="40"/>
      <c r="X33" s="40"/>
      <c r="Y33" s="40"/>
      <c r="Z33" s="173"/>
      <c r="AA33" s="174">
        <v>15</v>
      </c>
      <c r="AB33" s="40">
        <v>15</v>
      </c>
      <c r="AC33" s="171"/>
      <c r="AD33" s="171"/>
      <c r="AE33" s="171"/>
      <c r="AF33" s="171"/>
      <c r="AG33" s="171"/>
      <c r="AH33" s="171"/>
      <c r="AI33" s="12"/>
      <c r="AJ33" s="12"/>
      <c r="AK33" s="12"/>
      <c r="AL33" s="12"/>
      <c r="AM33" s="12"/>
      <c r="AN33" s="12">
        <v>15</v>
      </c>
      <c r="AO33" s="23">
        <f t="shared" si="4"/>
        <v>30</v>
      </c>
      <c r="AP33" s="40">
        <f t="shared" si="5"/>
        <v>45</v>
      </c>
      <c r="AQ33" s="42" t="s">
        <v>46</v>
      </c>
      <c r="AR33" s="172">
        <v>3</v>
      </c>
      <c r="AS33" s="40">
        <v>2.5</v>
      </c>
      <c r="AT33" s="40">
        <v>2</v>
      </c>
      <c r="AU33" s="40"/>
      <c r="AV33" s="40"/>
      <c r="AW33" s="173"/>
      <c r="AX33" s="98">
        <f t="shared" si="2"/>
        <v>45</v>
      </c>
      <c r="AY33" s="13">
        <f t="shared" si="3"/>
        <v>3</v>
      </c>
    </row>
    <row r="34" spans="1:51" ht="40.5" customHeight="1">
      <c r="A34" s="9">
        <v>18</v>
      </c>
      <c r="B34" s="122" t="s">
        <v>44</v>
      </c>
      <c r="C34" s="186" t="s">
        <v>116</v>
      </c>
      <c r="D34" s="185">
        <v>15</v>
      </c>
      <c r="E34" s="14">
        <v>15</v>
      </c>
      <c r="F34" s="171"/>
      <c r="G34" s="171"/>
      <c r="H34" s="171"/>
      <c r="I34" s="171"/>
      <c r="J34" s="171"/>
      <c r="K34" s="171"/>
      <c r="L34" s="23"/>
      <c r="M34" s="40"/>
      <c r="N34" s="40"/>
      <c r="O34" s="40"/>
      <c r="P34" s="40"/>
      <c r="Q34" s="40">
        <v>10</v>
      </c>
      <c r="R34" s="40">
        <f t="shared" si="1"/>
        <v>30</v>
      </c>
      <c r="S34" s="40">
        <f t="shared" si="0"/>
        <v>40</v>
      </c>
      <c r="T34" s="42" t="s">
        <v>46</v>
      </c>
      <c r="U34" s="172">
        <v>1</v>
      </c>
      <c r="V34" s="40">
        <v>0.5</v>
      </c>
      <c r="W34" s="40">
        <v>2</v>
      </c>
      <c r="X34" s="40"/>
      <c r="Y34" s="40"/>
      <c r="Z34" s="173"/>
      <c r="AA34" s="174"/>
      <c r="AB34" s="40"/>
      <c r="AC34" s="171"/>
      <c r="AD34" s="171"/>
      <c r="AE34" s="171"/>
      <c r="AF34" s="171"/>
      <c r="AG34" s="171"/>
      <c r="AH34" s="171"/>
      <c r="AI34" s="12"/>
      <c r="AJ34" s="12"/>
      <c r="AK34" s="12"/>
      <c r="AL34" s="12"/>
      <c r="AM34" s="12"/>
      <c r="AN34" s="12"/>
      <c r="AO34" s="23"/>
      <c r="AP34" s="40"/>
      <c r="AQ34" s="42"/>
      <c r="AR34" s="172"/>
      <c r="AS34" s="40"/>
      <c r="AT34" s="40"/>
      <c r="AU34" s="40"/>
      <c r="AV34" s="40"/>
      <c r="AW34" s="173"/>
      <c r="AX34" s="98">
        <f t="shared" si="2"/>
        <v>40</v>
      </c>
      <c r="AY34" s="13">
        <f t="shared" si="3"/>
        <v>1</v>
      </c>
    </row>
    <row r="35" spans="1:51" ht="24.75" customHeight="1">
      <c r="A35" s="9">
        <v>19</v>
      </c>
      <c r="B35" s="122" t="s">
        <v>50</v>
      </c>
      <c r="C35" s="187" t="s">
        <v>76</v>
      </c>
      <c r="D35" s="188">
        <v>15</v>
      </c>
      <c r="E35" s="11">
        <v>15</v>
      </c>
      <c r="F35" s="171"/>
      <c r="G35" s="171"/>
      <c r="H35" s="171"/>
      <c r="I35" s="171"/>
      <c r="J35" s="171"/>
      <c r="K35" s="171"/>
      <c r="L35" s="23"/>
      <c r="M35" s="40"/>
      <c r="N35" s="40"/>
      <c r="O35" s="40"/>
      <c r="P35" s="40"/>
      <c r="Q35" s="41">
        <v>25</v>
      </c>
      <c r="R35" s="40">
        <f t="shared" si="1"/>
        <v>30</v>
      </c>
      <c r="S35" s="40">
        <f t="shared" si="0"/>
        <v>55</v>
      </c>
      <c r="T35" s="42" t="s">
        <v>49</v>
      </c>
      <c r="U35" s="172">
        <v>2</v>
      </c>
      <c r="V35" s="40">
        <v>1.5</v>
      </c>
      <c r="W35" s="40">
        <v>3</v>
      </c>
      <c r="X35" s="40"/>
      <c r="Y35" s="40">
        <v>3</v>
      </c>
      <c r="Z35" s="173"/>
      <c r="AA35" s="174"/>
      <c r="AB35" s="40"/>
      <c r="AC35" s="171"/>
      <c r="AD35" s="171"/>
      <c r="AE35" s="171"/>
      <c r="AF35" s="171"/>
      <c r="AG35" s="171"/>
      <c r="AH35" s="171"/>
      <c r="AI35" s="12"/>
      <c r="AJ35" s="12"/>
      <c r="AK35" s="12"/>
      <c r="AL35" s="12"/>
      <c r="AM35" s="12"/>
      <c r="AN35" s="12"/>
      <c r="AO35" s="23"/>
      <c r="AP35" s="40"/>
      <c r="AQ35" s="42"/>
      <c r="AR35" s="172"/>
      <c r="AS35" s="40"/>
      <c r="AT35" s="40"/>
      <c r="AU35" s="40"/>
      <c r="AV35" s="40"/>
      <c r="AW35" s="173"/>
      <c r="AX35" s="98">
        <f t="shared" si="2"/>
        <v>55</v>
      </c>
      <c r="AY35" s="13">
        <f t="shared" si="3"/>
        <v>2</v>
      </c>
    </row>
    <row r="36" spans="1:51" ht="27" customHeight="1">
      <c r="A36" s="9">
        <v>20</v>
      </c>
      <c r="B36" s="122" t="s">
        <v>50</v>
      </c>
      <c r="C36" s="189" t="s">
        <v>77</v>
      </c>
      <c r="D36" s="190">
        <v>15</v>
      </c>
      <c r="E36" s="11">
        <v>15</v>
      </c>
      <c r="F36" s="171"/>
      <c r="G36" s="171"/>
      <c r="H36" s="171"/>
      <c r="I36" s="171"/>
      <c r="J36" s="171"/>
      <c r="K36" s="171"/>
      <c r="L36" s="23"/>
      <c r="M36" s="40"/>
      <c r="N36" s="40"/>
      <c r="O36" s="40"/>
      <c r="P36" s="40"/>
      <c r="Q36" s="41">
        <v>25</v>
      </c>
      <c r="R36" s="40">
        <f t="shared" si="1"/>
        <v>30</v>
      </c>
      <c r="S36" s="40">
        <f t="shared" si="0"/>
        <v>55</v>
      </c>
      <c r="T36" s="42" t="s">
        <v>49</v>
      </c>
      <c r="U36" s="172">
        <v>2</v>
      </c>
      <c r="V36" s="40">
        <v>1.5</v>
      </c>
      <c r="W36" s="40">
        <v>3</v>
      </c>
      <c r="X36" s="40"/>
      <c r="Y36" s="40">
        <v>3</v>
      </c>
      <c r="Z36" s="173"/>
      <c r="AA36" s="174"/>
      <c r="AB36" s="40"/>
      <c r="AC36" s="171"/>
      <c r="AD36" s="171"/>
      <c r="AE36" s="171"/>
      <c r="AF36" s="171"/>
      <c r="AG36" s="171"/>
      <c r="AH36" s="171"/>
      <c r="AI36" s="12"/>
      <c r="AJ36" s="12"/>
      <c r="AK36" s="12"/>
      <c r="AL36" s="12"/>
      <c r="AM36" s="12"/>
      <c r="AN36" s="12"/>
      <c r="AO36" s="23"/>
      <c r="AP36" s="40"/>
      <c r="AQ36" s="42"/>
      <c r="AR36" s="172"/>
      <c r="AS36" s="40"/>
      <c r="AT36" s="40"/>
      <c r="AU36" s="40"/>
      <c r="AV36" s="40"/>
      <c r="AW36" s="173"/>
      <c r="AX36" s="98">
        <f t="shared" si="2"/>
        <v>55</v>
      </c>
      <c r="AY36" s="13">
        <f t="shared" si="3"/>
        <v>2</v>
      </c>
    </row>
    <row r="37" spans="1:51" ht="27" customHeight="1">
      <c r="A37" s="9">
        <v>21</v>
      </c>
      <c r="B37" s="123" t="s">
        <v>50</v>
      </c>
      <c r="C37" s="189" t="s">
        <v>82</v>
      </c>
      <c r="D37" s="191"/>
      <c r="E37" s="191"/>
      <c r="F37" s="192"/>
      <c r="G37" s="192"/>
      <c r="H37" s="192"/>
      <c r="I37" s="192"/>
      <c r="J37" s="192"/>
      <c r="K37" s="192"/>
      <c r="L37" s="193"/>
      <c r="M37" s="40"/>
      <c r="N37" s="40"/>
      <c r="O37" s="40"/>
      <c r="P37" s="40"/>
      <c r="Q37" s="41"/>
      <c r="R37" s="40"/>
      <c r="S37" s="40"/>
      <c r="T37" s="42"/>
      <c r="U37" s="172"/>
      <c r="V37" s="40"/>
      <c r="W37" s="40"/>
      <c r="X37" s="40"/>
      <c r="Y37" s="40"/>
      <c r="Z37" s="173"/>
      <c r="AA37" s="174">
        <v>15</v>
      </c>
      <c r="AB37" s="40">
        <v>15</v>
      </c>
      <c r="AC37" s="192"/>
      <c r="AD37" s="192"/>
      <c r="AE37" s="192"/>
      <c r="AF37" s="192"/>
      <c r="AG37" s="192"/>
      <c r="AH37" s="192"/>
      <c r="AI37" s="24"/>
      <c r="AJ37" s="24"/>
      <c r="AK37" s="24"/>
      <c r="AL37" s="24"/>
      <c r="AM37" s="24"/>
      <c r="AN37" s="24">
        <v>25</v>
      </c>
      <c r="AO37" s="23">
        <f t="shared" si="4"/>
        <v>30</v>
      </c>
      <c r="AP37" s="40">
        <f t="shared" si="5"/>
        <v>55</v>
      </c>
      <c r="AQ37" s="42" t="s">
        <v>49</v>
      </c>
      <c r="AR37" s="172">
        <v>3</v>
      </c>
      <c r="AS37" s="40">
        <v>2.5</v>
      </c>
      <c r="AT37" s="40">
        <v>3</v>
      </c>
      <c r="AU37" s="40"/>
      <c r="AV37" s="40">
        <v>3</v>
      </c>
      <c r="AW37" s="173"/>
      <c r="AX37" s="98">
        <f t="shared" si="2"/>
        <v>55</v>
      </c>
      <c r="AY37" s="13">
        <f t="shared" si="3"/>
        <v>3</v>
      </c>
    </row>
    <row r="38" spans="1:51" ht="27" customHeight="1">
      <c r="A38" s="9">
        <v>22</v>
      </c>
      <c r="B38" s="122" t="s">
        <v>50</v>
      </c>
      <c r="C38" s="187" t="s">
        <v>136</v>
      </c>
      <c r="D38" s="191"/>
      <c r="E38" s="192">
        <v>3</v>
      </c>
      <c r="F38" s="24"/>
      <c r="G38" s="24"/>
      <c r="H38" s="24"/>
      <c r="I38" s="24"/>
      <c r="J38" s="24"/>
      <c r="K38" s="24"/>
      <c r="L38" s="193"/>
      <c r="M38" s="194"/>
      <c r="N38" s="40"/>
      <c r="O38" s="40"/>
      <c r="P38" s="40"/>
      <c r="Q38" s="40">
        <v>35</v>
      </c>
      <c r="R38" s="40">
        <f t="shared" si="1"/>
        <v>3</v>
      </c>
      <c r="S38" s="40">
        <f t="shared" si="0"/>
        <v>38</v>
      </c>
      <c r="T38" s="42" t="s">
        <v>49</v>
      </c>
      <c r="U38" s="172">
        <v>2</v>
      </c>
      <c r="V38" s="40">
        <v>0.5</v>
      </c>
      <c r="W38" s="40">
        <v>2</v>
      </c>
      <c r="X38" s="40"/>
      <c r="Y38" s="40">
        <v>2</v>
      </c>
      <c r="Z38" s="173"/>
      <c r="AA38" s="174"/>
      <c r="AB38" s="40"/>
      <c r="AC38" s="192"/>
      <c r="AD38" s="192"/>
      <c r="AE38" s="192"/>
      <c r="AF38" s="192"/>
      <c r="AG38" s="192"/>
      <c r="AH38" s="192"/>
      <c r="AI38" s="24"/>
      <c r="AJ38" s="24"/>
      <c r="AK38" s="24"/>
      <c r="AL38" s="24"/>
      <c r="AM38" s="24"/>
      <c r="AN38" s="24"/>
      <c r="AO38" s="23"/>
      <c r="AP38" s="40"/>
      <c r="AQ38" s="42"/>
      <c r="AR38" s="172"/>
      <c r="AS38" s="40"/>
      <c r="AT38" s="40"/>
      <c r="AU38" s="40"/>
      <c r="AV38" s="40"/>
      <c r="AW38" s="173"/>
      <c r="AX38" s="98">
        <f t="shared" si="2"/>
        <v>38</v>
      </c>
      <c r="AY38" s="13">
        <f t="shared" si="3"/>
        <v>2</v>
      </c>
    </row>
    <row r="39" spans="1:51" ht="15" customHeight="1" thickBot="1">
      <c r="A39" s="195">
        <v>23</v>
      </c>
      <c r="B39" s="196" t="s">
        <v>50</v>
      </c>
      <c r="C39" s="187" t="s">
        <v>137</v>
      </c>
      <c r="D39" s="197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40"/>
      <c r="S39" s="40"/>
      <c r="T39" s="114"/>
      <c r="U39" s="198"/>
      <c r="V39" s="114"/>
      <c r="W39" s="114"/>
      <c r="X39" s="114"/>
      <c r="Y39" s="114"/>
      <c r="Z39" s="199"/>
      <c r="AA39" s="200"/>
      <c r="AB39" s="194">
        <v>5</v>
      </c>
      <c r="AC39" s="192"/>
      <c r="AD39" s="192"/>
      <c r="AE39" s="192"/>
      <c r="AF39" s="192"/>
      <c r="AG39" s="192"/>
      <c r="AH39" s="192"/>
      <c r="AI39" s="24"/>
      <c r="AJ39" s="24"/>
      <c r="AK39" s="24"/>
      <c r="AL39" s="24"/>
      <c r="AM39" s="24"/>
      <c r="AN39" s="24">
        <v>25</v>
      </c>
      <c r="AO39" s="23">
        <f t="shared" si="4"/>
        <v>5</v>
      </c>
      <c r="AP39" s="40">
        <f t="shared" si="5"/>
        <v>30</v>
      </c>
      <c r="AQ39" s="114" t="s">
        <v>49</v>
      </c>
      <c r="AR39" s="201">
        <v>10</v>
      </c>
      <c r="AS39" s="194">
        <v>0.5</v>
      </c>
      <c r="AT39" s="194">
        <v>10</v>
      </c>
      <c r="AU39" s="194"/>
      <c r="AV39" s="194">
        <v>10</v>
      </c>
      <c r="AW39" s="202"/>
      <c r="AX39" s="98">
        <f t="shared" si="2"/>
        <v>30</v>
      </c>
      <c r="AY39" s="13">
        <f t="shared" si="3"/>
        <v>10</v>
      </c>
    </row>
    <row r="40" spans="1:51" ht="15" customHeight="1" thickBot="1">
      <c r="A40" s="329" t="s">
        <v>53</v>
      </c>
      <c r="B40" s="329"/>
      <c r="C40" s="329"/>
      <c r="D40" s="203">
        <f>SUM(D17:D39)</f>
        <v>235</v>
      </c>
      <c r="E40" s="203">
        <f aca="true" t="shared" si="6" ref="E40:AY40">SUM(E17:E39)</f>
        <v>178</v>
      </c>
      <c r="F40" s="203">
        <f t="shared" si="6"/>
        <v>15</v>
      </c>
      <c r="G40" s="203">
        <f t="shared" si="6"/>
        <v>0</v>
      </c>
      <c r="H40" s="203">
        <f t="shared" si="6"/>
        <v>0</v>
      </c>
      <c r="I40" s="203">
        <f t="shared" si="6"/>
        <v>0</v>
      </c>
      <c r="J40" s="203">
        <f t="shared" si="6"/>
        <v>0</v>
      </c>
      <c r="K40" s="203">
        <f t="shared" si="6"/>
        <v>0</v>
      </c>
      <c r="L40" s="203">
        <f t="shared" si="6"/>
        <v>0</v>
      </c>
      <c r="M40" s="203">
        <f t="shared" si="6"/>
        <v>30</v>
      </c>
      <c r="N40" s="203">
        <f t="shared" si="6"/>
        <v>0</v>
      </c>
      <c r="O40" s="203">
        <f t="shared" si="6"/>
        <v>0</v>
      </c>
      <c r="P40" s="203">
        <f t="shared" si="6"/>
        <v>0</v>
      </c>
      <c r="Q40" s="203">
        <f t="shared" si="6"/>
        <v>420</v>
      </c>
      <c r="R40" s="203">
        <f t="shared" si="6"/>
        <v>458</v>
      </c>
      <c r="S40" s="203">
        <f t="shared" si="6"/>
        <v>878</v>
      </c>
      <c r="T40" s="203"/>
      <c r="U40" s="203">
        <f t="shared" si="6"/>
        <v>30</v>
      </c>
      <c r="V40" s="203">
        <f t="shared" si="6"/>
        <v>22</v>
      </c>
      <c r="W40" s="203">
        <f t="shared" si="6"/>
        <v>16</v>
      </c>
      <c r="X40" s="203">
        <f t="shared" si="6"/>
        <v>9</v>
      </c>
      <c r="Y40" s="203">
        <f t="shared" si="6"/>
        <v>16</v>
      </c>
      <c r="Z40" s="203">
        <f t="shared" si="6"/>
        <v>0</v>
      </c>
      <c r="AA40" s="203">
        <f t="shared" si="6"/>
        <v>90</v>
      </c>
      <c r="AB40" s="203">
        <f t="shared" si="6"/>
        <v>95</v>
      </c>
      <c r="AC40" s="203">
        <f t="shared" si="6"/>
        <v>0</v>
      </c>
      <c r="AD40" s="203">
        <f t="shared" si="6"/>
        <v>0</v>
      </c>
      <c r="AE40" s="203">
        <f t="shared" si="6"/>
        <v>0</v>
      </c>
      <c r="AF40" s="203">
        <f t="shared" si="6"/>
        <v>0</v>
      </c>
      <c r="AG40" s="203">
        <f t="shared" si="6"/>
        <v>0</v>
      </c>
      <c r="AH40" s="203">
        <f t="shared" si="6"/>
        <v>0</v>
      </c>
      <c r="AI40" s="203">
        <f t="shared" si="6"/>
        <v>0</v>
      </c>
      <c r="AJ40" s="203">
        <f t="shared" si="6"/>
        <v>0</v>
      </c>
      <c r="AK40" s="203">
        <f t="shared" si="6"/>
        <v>0</v>
      </c>
      <c r="AL40" s="203">
        <f t="shared" si="6"/>
        <v>0</v>
      </c>
      <c r="AM40" s="203">
        <f t="shared" si="6"/>
        <v>0</v>
      </c>
      <c r="AN40" s="203">
        <f t="shared" si="6"/>
        <v>210</v>
      </c>
      <c r="AO40" s="203">
        <f t="shared" si="6"/>
        <v>185</v>
      </c>
      <c r="AP40" s="203">
        <f t="shared" si="6"/>
        <v>395</v>
      </c>
      <c r="AQ40" s="203"/>
      <c r="AR40" s="203">
        <f t="shared" si="6"/>
        <v>30</v>
      </c>
      <c r="AS40" s="203">
        <f t="shared" si="6"/>
        <v>17.5</v>
      </c>
      <c r="AT40" s="203">
        <f t="shared" si="6"/>
        <v>18</v>
      </c>
      <c r="AU40" s="203">
        <f t="shared" si="6"/>
        <v>6</v>
      </c>
      <c r="AV40" s="203">
        <f t="shared" si="6"/>
        <v>16</v>
      </c>
      <c r="AW40" s="203">
        <f t="shared" si="6"/>
        <v>0</v>
      </c>
      <c r="AX40" s="203">
        <f t="shared" si="6"/>
        <v>1273</v>
      </c>
      <c r="AY40" s="203">
        <f t="shared" si="6"/>
        <v>60</v>
      </c>
    </row>
    <row r="41" spans="1:51" ht="15" customHeight="1" thickBot="1">
      <c r="A41" s="329" t="s">
        <v>155</v>
      </c>
      <c r="B41" s="329"/>
      <c r="C41" s="329"/>
      <c r="D41" s="28">
        <v>200</v>
      </c>
      <c r="E41" s="28">
        <v>182</v>
      </c>
      <c r="F41" s="28">
        <v>15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30</v>
      </c>
      <c r="N41" s="28">
        <v>0</v>
      </c>
      <c r="O41" s="204">
        <v>0</v>
      </c>
      <c r="P41" s="205">
        <v>0</v>
      </c>
      <c r="Q41" s="115">
        <v>380</v>
      </c>
      <c r="R41" s="115">
        <v>427</v>
      </c>
      <c r="S41" s="115">
        <v>807</v>
      </c>
      <c r="T41" s="115"/>
      <c r="U41" s="206">
        <v>30</v>
      </c>
      <c r="V41" s="115">
        <v>23</v>
      </c>
      <c r="W41" s="115">
        <v>14.5</v>
      </c>
      <c r="X41" s="115">
        <v>10</v>
      </c>
      <c r="Y41" s="115">
        <v>13</v>
      </c>
      <c r="Z41" s="115">
        <v>0</v>
      </c>
      <c r="AA41" s="115">
        <v>150</v>
      </c>
      <c r="AB41" s="115">
        <v>110</v>
      </c>
      <c r="AC41" s="115">
        <v>60</v>
      </c>
      <c r="AD41" s="207">
        <v>0</v>
      </c>
      <c r="AE41" s="20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80</v>
      </c>
      <c r="AN41" s="28">
        <v>250</v>
      </c>
      <c r="AO41" s="28">
        <v>320</v>
      </c>
      <c r="AP41" s="28">
        <v>650</v>
      </c>
      <c r="AQ41" s="28"/>
      <c r="AR41" s="112">
        <v>30</v>
      </c>
      <c r="AS41" s="115">
        <v>22</v>
      </c>
      <c r="AT41" s="115">
        <v>15</v>
      </c>
      <c r="AU41" s="115">
        <v>6</v>
      </c>
      <c r="AV41" s="115">
        <v>15.5</v>
      </c>
      <c r="AW41" s="115">
        <v>0</v>
      </c>
      <c r="AX41" s="29">
        <v>1457</v>
      </c>
      <c r="AY41" s="112">
        <v>60</v>
      </c>
    </row>
    <row r="42" spans="1:51" ht="15" customHeight="1" thickBot="1">
      <c r="A42" s="331" t="s">
        <v>78</v>
      </c>
      <c r="B42" s="331"/>
      <c r="C42" s="331"/>
      <c r="D42" s="209">
        <f>SUM(D40:D41)</f>
        <v>435</v>
      </c>
      <c r="E42" s="209">
        <f aca="true" t="shared" si="7" ref="E42:AY42">SUM(E40:E41)</f>
        <v>360</v>
      </c>
      <c r="F42" s="209">
        <f t="shared" si="7"/>
        <v>30</v>
      </c>
      <c r="G42" s="209">
        <f t="shared" si="7"/>
        <v>0</v>
      </c>
      <c r="H42" s="209">
        <f t="shared" si="7"/>
        <v>0</v>
      </c>
      <c r="I42" s="209">
        <f t="shared" si="7"/>
        <v>0</v>
      </c>
      <c r="J42" s="209">
        <f t="shared" si="7"/>
        <v>0</v>
      </c>
      <c r="K42" s="209">
        <f t="shared" si="7"/>
        <v>0</v>
      </c>
      <c r="L42" s="209">
        <f t="shared" si="7"/>
        <v>0</v>
      </c>
      <c r="M42" s="209">
        <f t="shared" si="7"/>
        <v>60</v>
      </c>
      <c r="N42" s="209">
        <f t="shared" si="7"/>
        <v>0</v>
      </c>
      <c r="O42" s="209">
        <f t="shared" si="7"/>
        <v>0</v>
      </c>
      <c r="P42" s="209">
        <f t="shared" si="7"/>
        <v>0</v>
      </c>
      <c r="Q42" s="209">
        <f t="shared" si="7"/>
        <v>800</v>
      </c>
      <c r="R42" s="209">
        <f t="shared" si="7"/>
        <v>885</v>
      </c>
      <c r="S42" s="209">
        <f t="shared" si="7"/>
        <v>1685</v>
      </c>
      <c r="T42" s="209"/>
      <c r="U42" s="209">
        <f t="shared" si="7"/>
        <v>60</v>
      </c>
      <c r="V42" s="209">
        <f t="shared" si="7"/>
        <v>45</v>
      </c>
      <c r="W42" s="209">
        <f t="shared" si="7"/>
        <v>30.5</v>
      </c>
      <c r="X42" s="209">
        <f t="shared" si="7"/>
        <v>19</v>
      </c>
      <c r="Y42" s="209">
        <f t="shared" si="7"/>
        <v>29</v>
      </c>
      <c r="Z42" s="209">
        <f t="shared" si="7"/>
        <v>0</v>
      </c>
      <c r="AA42" s="209">
        <f t="shared" si="7"/>
        <v>240</v>
      </c>
      <c r="AB42" s="209">
        <f t="shared" si="7"/>
        <v>205</v>
      </c>
      <c r="AC42" s="209">
        <f t="shared" si="7"/>
        <v>60</v>
      </c>
      <c r="AD42" s="209">
        <f t="shared" si="7"/>
        <v>0</v>
      </c>
      <c r="AE42" s="209">
        <f t="shared" si="7"/>
        <v>0</v>
      </c>
      <c r="AF42" s="209">
        <f t="shared" si="7"/>
        <v>0</v>
      </c>
      <c r="AG42" s="209">
        <f t="shared" si="7"/>
        <v>0</v>
      </c>
      <c r="AH42" s="209">
        <f t="shared" si="7"/>
        <v>0</v>
      </c>
      <c r="AI42" s="209">
        <f t="shared" si="7"/>
        <v>0</v>
      </c>
      <c r="AJ42" s="209">
        <f t="shared" si="7"/>
        <v>0</v>
      </c>
      <c r="AK42" s="209">
        <f t="shared" si="7"/>
        <v>0</v>
      </c>
      <c r="AL42" s="209">
        <f t="shared" si="7"/>
        <v>0</v>
      </c>
      <c r="AM42" s="209">
        <f t="shared" si="7"/>
        <v>80</v>
      </c>
      <c r="AN42" s="209">
        <f t="shared" si="7"/>
        <v>460</v>
      </c>
      <c r="AO42" s="209">
        <f t="shared" si="7"/>
        <v>505</v>
      </c>
      <c r="AP42" s="209">
        <f t="shared" si="7"/>
        <v>1045</v>
      </c>
      <c r="AQ42" s="209"/>
      <c r="AR42" s="209">
        <f t="shared" si="7"/>
        <v>60</v>
      </c>
      <c r="AS42" s="209">
        <f t="shared" si="7"/>
        <v>39.5</v>
      </c>
      <c r="AT42" s="209">
        <f t="shared" si="7"/>
        <v>33</v>
      </c>
      <c r="AU42" s="209">
        <f t="shared" si="7"/>
        <v>12</v>
      </c>
      <c r="AV42" s="209">
        <f t="shared" si="7"/>
        <v>31.5</v>
      </c>
      <c r="AW42" s="209">
        <f t="shared" si="7"/>
        <v>0</v>
      </c>
      <c r="AX42" s="210">
        <f t="shared" si="7"/>
        <v>2730</v>
      </c>
      <c r="AY42" s="210">
        <f t="shared" si="7"/>
        <v>120</v>
      </c>
    </row>
    <row r="43" ht="12.75">
      <c r="C43" s="30" t="s">
        <v>54</v>
      </c>
    </row>
    <row r="44" ht="12.75">
      <c r="C44" s="30" t="s">
        <v>55</v>
      </c>
    </row>
    <row r="48" spans="3:43" ht="12.75">
      <c r="C48" s="1" t="s">
        <v>56</v>
      </c>
      <c r="O48" s="1" t="s">
        <v>56</v>
      </c>
      <c r="AK48" s="307" t="s">
        <v>56</v>
      </c>
      <c r="AL48" s="307"/>
      <c r="AM48" s="307"/>
      <c r="AN48" s="307"/>
      <c r="AO48" s="307"/>
      <c r="AP48" s="307"/>
      <c r="AQ48" s="307"/>
    </row>
    <row r="49" spans="3:43" ht="12.75">
      <c r="C49" s="31" t="s">
        <v>57</v>
      </c>
      <c r="M49" s="32"/>
      <c r="O49" s="307" t="s">
        <v>58</v>
      </c>
      <c r="P49" s="307"/>
      <c r="Q49" s="307"/>
      <c r="R49" s="307"/>
      <c r="S49" s="307"/>
      <c r="T49" s="307"/>
      <c r="U49" s="307"/>
      <c r="V49" s="38"/>
      <c r="W49" s="38"/>
      <c r="X49" s="38"/>
      <c r="Y49" s="38"/>
      <c r="Z49" s="38"/>
      <c r="AK49" s="307" t="s">
        <v>59</v>
      </c>
      <c r="AL49" s="307"/>
      <c r="AM49" s="307"/>
      <c r="AN49" s="307"/>
      <c r="AO49" s="307"/>
      <c r="AP49" s="307"/>
      <c r="AQ49" s="307"/>
    </row>
    <row r="53" ht="12.75">
      <c r="E53" s="211" t="s">
        <v>150</v>
      </c>
    </row>
    <row r="54" spans="3:5" ht="38.25">
      <c r="C54" s="134" t="s">
        <v>86</v>
      </c>
      <c r="D54" s="40">
        <f>V42+AS42</f>
        <v>84.5</v>
      </c>
      <c r="E54" s="42"/>
    </row>
    <row r="55" spans="3:5" ht="12.75">
      <c r="C55" s="134" t="s">
        <v>24</v>
      </c>
      <c r="D55" s="40">
        <f>R42+AO42</f>
        <v>1390</v>
      </c>
      <c r="E55" s="42"/>
    </row>
    <row r="56" spans="3:5" ht="12.75">
      <c r="C56" s="134" t="s">
        <v>87</v>
      </c>
      <c r="D56" s="40">
        <f>Q42+AN42</f>
        <v>1260</v>
      </c>
      <c r="E56" s="42"/>
    </row>
    <row r="57" spans="3:6" ht="25.5">
      <c r="C57" s="134" t="s">
        <v>148</v>
      </c>
      <c r="D57" s="40">
        <f>W42+AT42</f>
        <v>63.5</v>
      </c>
      <c r="E57" s="42" t="s">
        <v>158</v>
      </c>
      <c r="F57" s="1" t="s">
        <v>151</v>
      </c>
    </row>
    <row r="58" spans="3:6" ht="38.25">
      <c r="C58" s="134" t="s">
        <v>88</v>
      </c>
      <c r="D58" s="40">
        <f>X42+AU42</f>
        <v>31</v>
      </c>
      <c r="E58" s="42" t="s">
        <v>157</v>
      </c>
      <c r="F58" s="1" t="s">
        <v>151</v>
      </c>
    </row>
    <row r="59" spans="3:6" ht="76.5">
      <c r="C59" s="135" t="s">
        <v>89</v>
      </c>
      <c r="D59" s="40">
        <f>Y42+AV42</f>
        <v>60.5</v>
      </c>
      <c r="E59" s="42" t="s">
        <v>156</v>
      </c>
      <c r="F59" s="1" t="s">
        <v>151</v>
      </c>
    </row>
    <row r="60" spans="3:6" ht="38.25">
      <c r="C60" s="135" t="s">
        <v>152</v>
      </c>
      <c r="D60" s="40">
        <f>Z42+AW42</f>
        <v>0</v>
      </c>
      <c r="E60" s="42" t="s">
        <v>153</v>
      </c>
      <c r="F60" s="1" t="s">
        <v>151</v>
      </c>
    </row>
    <row r="61" spans="3:5" ht="12.75">
      <c r="C61" s="135" t="s">
        <v>149</v>
      </c>
      <c r="D61" s="42">
        <v>120</v>
      </c>
      <c r="E61" s="42"/>
    </row>
  </sheetData>
  <sheetProtection selectLockedCells="1" selectUnlockedCells="1"/>
  <mergeCells count="15">
    <mergeCell ref="AK48:AQ48"/>
    <mergeCell ref="O49:U49"/>
    <mergeCell ref="AK49:AQ49"/>
    <mergeCell ref="A41:C41"/>
    <mergeCell ref="AA15:AW15"/>
    <mergeCell ref="AX15:AX16"/>
    <mergeCell ref="AY15:AY16"/>
    <mergeCell ref="A40:C40"/>
    <mergeCell ref="A42:C42"/>
    <mergeCell ref="AO2:AS2"/>
    <mergeCell ref="AO4:AS4"/>
    <mergeCell ref="A6:AY6"/>
    <mergeCell ref="A15:A16"/>
    <mergeCell ref="C15:C16"/>
    <mergeCell ref="D15:Z15"/>
  </mergeCells>
  <dataValidations count="1">
    <dataValidation type="list" allowBlank="1" showErrorMessage="1" sqref="B17:B39">
      <formula1>RodzajeZajec</formula1>
      <formula2>0</formula2>
    </dataValidation>
  </dataValidations>
  <printOptions/>
  <pageMargins left="0.7" right="0.7" top="0.75" bottom="0.75" header="0.511805555555556" footer="0.511805555555556"/>
  <pageSetup fitToHeight="1" fitToWidth="1" horizontalDpi="300" verticalDpi="3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UMED12</dc:creator>
  <cp:keywords/>
  <dc:description/>
  <cp:lastModifiedBy>MKrystyniak</cp:lastModifiedBy>
  <cp:lastPrinted>2020-01-20T10:05:21Z</cp:lastPrinted>
  <dcterms:created xsi:type="dcterms:W3CDTF">2018-11-19T19:00:01Z</dcterms:created>
  <dcterms:modified xsi:type="dcterms:W3CDTF">2021-07-13T12:00:55Z</dcterms:modified>
  <cp:category/>
  <cp:version/>
  <cp:contentType/>
  <cp:contentStatus/>
</cp:coreProperties>
</file>