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740" activeTab="2"/>
  </bookViews>
  <sheets>
    <sheet name="I ROK" sheetId="1" r:id="rId1"/>
    <sheet name="II ROK" sheetId="2" r:id="rId2"/>
    <sheet name="III ROK" sheetId="3" r:id="rId3"/>
  </sheets>
  <externalReferences>
    <externalReference r:id="rId6"/>
    <externalReference r:id="rId7"/>
  </externalReferences>
  <definedNames>
    <definedName name="_xlnm.Print_Area" localSheetId="0">'I ROK'!$A$1:$AO$46</definedName>
    <definedName name="_xlnm.Print_Area" localSheetId="1">'II ROK'!$A$1:$AO$28</definedName>
    <definedName name="_xlnm.Print_Area" localSheetId="2">'III ROK'!$A$1:$AO$32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rFont val="Tahoma"/>
            <family val="2"/>
          </rPr>
          <t>Jacek Polanski: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<sst xmlns="http://schemas.openxmlformats.org/spreadsheetml/2006/main" count="295" uniqueCount="84">
  <si>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</si>
  <si>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</si>
  <si>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</si>
  <si>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</si>
  <si>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</si>
  <si>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</si>
  <si>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</si>
  <si>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</si>
  <si>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</si>
  <si>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</si>
  <si>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</si>
  <si>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</si>
  <si>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</si>
  <si>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</si>
  <si>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</si>
  <si>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</si>
  <si>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</si>
  <si>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</si>
  <si>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</si>
  <si>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</si>
  <si>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</si>
  <si>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</si>
  <si>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</si>
  <si>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</si>
  <si>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</si>
  <si>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</si>
  <si>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</si>
  <si>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</si>
  <si>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</si>
  <si>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</si>
  <si>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</si>
  <si>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</si>
  <si>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</si>
  <si>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</si>
  <si>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</si>
  <si>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</si>
  <si>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</si>
  <si>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</si>
  <si>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</si>
  <si>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</si>
  <si>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</si>
  <si>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</si>
  <si>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Język angielski</t>
  </si>
  <si>
    <t>Psychologia</t>
  </si>
  <si>
    <t>Socjologia</t>
  </si>
  <si>
    <t>Pedagogika</t>
  </si>
  <si>
    <t>Zdrowie publiczne</t>
  </si>
  <si>
    <t>EGZ</t>
  </si>
  <si>
    <t>Wydział Nauk o Zdrowiu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</si>
  <si>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</si>
  <si>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</si>
  <si>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</si>
  <si>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</si>
  <si>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</si>
  <si>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</si>
  <si>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</si>
  <si>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Seminarium dyplomowe</t>
  </si>
  <si>
    <t xml:space="preserve">EGZAMIN DYPLOMOWY </t>
  </si>
  <si>
    <t>Chirurgia i pielęgniarstwo chirurgiczne</t>
  </si>
  <si>
    <t xml:space="preserve">PROGRAM STUDIÓW na rok akademicki  2019/2020 </t>
  </si>
  <si>
    <t xml:space="preserve">PROGRAM STUDIÓW na rok akademicki  2020/2021 </t>
  </si>
  <si>
    <t>Kierunek: Pielęgniarstwo I stopnia</t>
  </si>
  <si>
    <t>Rok studiów: 1</t>
  </si>
  <si>
    <t>Forma studiów: stacjonarne</t>
  </si>
  <si>
    <t>Rok studiów: 2</t>
  </si>
  <si>
    <t>PROGRAM STUDIÓW na rok akademicki 2021/2022</t>
  </si>
  <si>
    <t>Rok studiów: 3</t>
  </si>
  <si>
    <t>Etyka zawodu pielęgniarki</t>
  </si>
  <si>
    <t xml:space="preserve">Dietetyka </t>
  </si>
  <si>
    <t>Podstawy rehabilitacji</t>
  </si>
  <si>
    <t>Choroby wewnętrzne i pielęgniarstwo internistyczne</t>
  </si>
  <si>
    <t>Prawo medyczne</t>
  </si>
  <si>
    <t>18.</t>
  </si>
  <si>
    <t xml:space="preserve">Wychowanie fizyczne </t>
  </si>
  <si>
    <t>Radiologia</t>
  </si>
  <si>
    <t>Organizacja pracy pielęgniarskiej</t>
  </si>
  <si>
    <t>systemy informacji w ochronie zdrowia,</t>
  </si>
  <si>
    <t>Zakażenia szpitalne</t>
  </si>
  <si>
    <t>Zajęcia fakultatyywne do wyboru: język migowy lub współpraca w zespołach opieki zdrowotnej</t>
  </si>
  <si>
    <t>Pielęgniarstwo w opiece długoterminowej</t>
  </si>
  <si>
    <t>zal</t>
  </si>
  <si>
    <t>Badania naukowe w pielęgniarstwie - część teoretyczna</t>
  </si>
  <si>
    <t>Badania naukowe w pielęgniarstwie - część praktyczna</t>
  </si>
  <si>
    <t>Wychowanie fizyczne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</si>
</sst>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4" fontId="0" fillId="0" borderId="17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11" borderId="17" xfId="0" applyFont="1" applyFill="1" applyBorder="1" applyAlignment="1">
      <alignment horizontal="right"/>
    </xf>
    <xf numFmtId="164" fontId="0" fillId="11" borderId="19" xfId="0" applyNumberFormat="1" applyFont="1" applyFill="1" applyBorder="1" applyAlignment="1">
      <alignment/>
    </xf>
    <xf numFmtId="164" fontId="0" fillId="11" borderId="20" xfId="0" applyNumberFormat="1" applyFont="1" applyFill="1" applyBorder="1" applyAlignment="1">
      <alignment/>
    </xf>
    <xf numFmtId="0" fontId="0" fillId="11" borderId="20" xfId="0" applyFont="1" applyFill="1" applyBorder="1" applyAlignment="1">
      <alignment/>
    </xf>
    <xf numFmtId="164" fontId="0" fillId="11" borderId="21" xfId="0" applyNumberFormat="1" applyFont="1" applyFill="1" applyBorder="1" applyAlignment="1">
      <alignment/>
    </xf>
    <xf numFmtId="164" fontId="2" fillId="11" borderId="11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164" fontId="0" fillId="11" borderId="17" xfId="0" applyNumberFormat="1" applyFont="1" applyFill="1" applyBorder="1" applyAlignment="1">
      <alignment/>
    </xf>
    <xf numFmtId="164" fontId="0" fillId="10" borderId="17" xfId="0" applyNumberFormat="1" applyFont="1" applyFill="1" applyBorder="1" applyAlignment="1">
      <alignment/>
    </xf>
    <xf numFmtId="164" fontId="0" fillId="10" borderId="19" xfId="0" applyNumberFormat="1" applyFont="1" applyFill="1" applyBorder="1" applyAlignment="1">
      <alignment/>
    </xf>
    <xf numFmtId="164" fontId="0" fillId="10" borderId="20" xfId="0" applyNumberFormat="1" applyFont="1" applyFill="1" applyBorder="1" applyAlignment="1">
      <alignment/>
    </xf>
    <xf numFmtId="0" fontId="0" fillId="10" borderId="20" xfId="0" applyFont="1" applyFill="1" applyBorder="1" applyAlignment="1">
      <alignment/>
    </xf>
    <xf numFmtId="164" fontId="0" fillId="10" borderId="21" xfId="0" applyNumberFormat="1" applyFont="1" applyFill="1" applyBorder="1" applyAlignment="1">
      <alignment/>
    </xf>
    <xf numFmtId="164" fontId="2" fillId="10" borderId="11" xfId="0" applyNumberFormat="1" applyFont="1" applyFill="1" applyBorder="1" applyAlignment="1">
      <alignment/>
    </xf>
    <xf numFmtId="0" fontId="0" fillId="10" borderId="17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right"/>
    </xf>
    <xf numFmtId="0" fontId="0" fillId="10" borderId="0" xfId="0" applyFont="1" applyFill="1" applyAlignment="1">
      <alignment/>
    </xf>
    <xf numFmtId="0" fontId="0" fillId="13" borderId="17" xfId="0" applyFont="1" applyFill="1" applyBorder="1" applyAlignment="1">
      <alignment horizontal="right"/>
    </xf>
    <xf numFmtId="164" fontId="0" fillId="13" borderId="17" xfId="0" applyNumberFormat="1" applyFont="1" applyFill="1" applyBorder="1" applyAlignment="1">
      <alignment/>
    </xf>
    <xf numFmtId="164" fontId="0" fillId="13" borderId="19" xfId="0" applyNumberFormat="1" applyFont="1" applyFill="1" applyBorder="1" applyAlignment="1">
      <alignment/>
    </xf>
    <xf numFmtId="164" fontId="0" fillId="13" borderId="20" xfId="0" applyNumberFormat="1" applyFont="1" applyFill="1" applyBorder="1" applyAlignment="1">
      <alignment/>
    </xf>
    <xf numFmtId="0" fontId="0" fillId="13" borderId="20" xfId="0" applyFont="1" applyFill="1" applyBorder="1" applyAlignment="1">
      <alignment/>
    </xf>
    <xf numFmtId="164" fontId="0" fillId="13" borderId="21" xfId="0" applyNumberFormat="1" applyFont="1" applyFill="1" applyBorder="1" applyAlignment="1">
      <alignment/>
    </xf>
    <xf numFmtId="164" fontId="2" fillId="13" borderId="11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0" fontId="0" fillId="11" borderId="20" xfId="0" applyFont="1" applyFill="1" applyBorder="1" applyAlignment="1">
      <alignment horizontal="right"/>
    </xf>
    <xf numFmtId="0" fontId="0" fillId="13" borderId="20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164" fontId="0" fillId="11" borderId="19" xfId="0" applyNumberFormat="1" applyFill="1" applyBorder="1" applyAlignment="1">
      <alignment/>
    </xf>
    <xf numFmtId="0" fontId="4" fillId="13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/>
    </xf>
    <xf numFmtId="0" fontId="4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wrapText="1"/>
    </xf>
    <xf numFmtId="0" fontId="4" fillId="0" borderId="26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right" textRotation="90"/>
    </xf>
    <xf numFmtId="0" fontId="2" fillId="0" borderId="40" xfId="0" applyFont="1" applyBorder="1" applyAlignment="1">
      <alignment horizontal="right" textRotation="90"/>
    </xf>
    <xf numFmtId="0" fontId="0" fillId="33" borderId="10" xfId="0" applyFont="1" applyFill="1" applyBorder="1" applyAlignment="1">
      <alignment textRotation="90"/>
    </xf>
    <xf numFmtId="0" fontId="0" fillId="9" borderId="10" xfId="0" applyFont="1" applyFill="1" applyBorder="1" applyAlignment="1">
      <alignment textRotation="90"/>
    </xf>
    <xf numFmtId="0" fontId="0" fillId="34" borderId="10" xfId="0" applyFont="1" applyFill="1" applyBorder="1" applyAlignment="1">
      <alignment textRotation="90"/>
    </xf>
    <xf numFmtId="0" fontId="4" fillId="11" borderId="22" xfId="0" applyFont="1" applyFill="1" applyBorder="1" applyAlignment="1">
      <alignment horizontal="center" vertical="center" wrapText="1"/>
    </xf>
    <xf numFmtId="164" fontId="0" fillId="33" borderId="20" xfId="0" applyNumberFormat="1" applyFont="1" applyFill="1" applyBorder="1" applyAlignment="1">
      <alignment/>
    </xf>
    <xf numFmtId="164" fontId="0" fillId="9" borderId="20" xfId="0" applyNumberFormat="1" applyFont="1" applyFill="1" applyBorder="1" applyAlignment="1">
      <alignment/>
    </xf>
    <xf numFmtId="164" fontId="0" fillId="34" borderId="20" xfId="0" applyNumberFormat="1" applyFon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0" fontId="4" fillId="13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0" borderId="42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 horizontal="right"/>
    </xf>
    <xf numFmtId="0" fontId="4" fillId="10" borderId="22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right"/>
    </xf>
    <xf numFmtId="0" fontId="0" fillId="33" borderId="45" xfId="0" applyFont="1" applyFill="1" applyBorder="1" applyAlignment="1">
      <alignment horizontal="right"/>
    </xf>
    <xf numFmtId="0" fontId="4" fillId="33" borderId="4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/>
    </xf>
    <xf numFmtId="164" fontId="0" fillId="33" borderId="21" xfId="0" applyNumberFormat="1" applyFont="1" applyFill="1" applyBorder="1" applyAlignment="1">
      <alignment/>
    </xf>
    <xf numFmtId="164" fontId="0" fillId="33" borderId="25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0" fillId="33" borderId="12" xfId="0" applyNumberFormat="1" applyFont="1" applyFill="1" applyBorder="1" applyAlignment="1">
      <alignment/>
    </xf>
    <xf numFmtId="164" fontId="0" fillId="9" borderId="12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0" fontId="0" fillId="8" borderId="10" xfId="0" applyFont="1" applyFill="1" applyBorder="1" applyAlignment="1">
      <alignment textRotation="90"/>
    </xf>
    <xf numFmtId="164" fontId="0" fillId="8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8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2" fillId="35" borderId="11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center" wrapText="1"/>
    </xf>
    <xf numFmtId="164" fontId="0" fillId="33" borderId="17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0" fillId="8" borderId="12" xfId="0" applyNumberFormat="1" applyFont="1" applyFill="1" applyBorder="1" applyAlignment="1">
      <alignment/>
    </xf>
    <xf numFmtId="0" fontId="0" fillId="9" borderId="10" xfId="0" applyFont="1" applyFill="1" applyBorder="1" applyAlignment="1">
      <alignment horizontal="center" textRotation="90"/>
    </xf>
    <xf numFmtId="164" fontId="0" fillId="9" borderId="20" xfId="0" applyNumberFormat="1" applyFont="1" applyFill="1" applyBorder="1" applyAlignment="1">
      <alignment horizontal="center"/>
    </xf>
    <xf numFmtId="0" fontId="0" fillId="35" borderId="17" xfId="0" applyFont="1" applyFill="1" applyBorder="1" applyAlignment="1">
      <alignment horizontal="right"/>
    </xf>
    <xf numFmtId="0" fontId="0" fillId="35" borderId="20" xfId="0" applyFont="1" applyFill="1" applyBorder="1" applyAlignment="1">
      <alignment horizontal="right"/>
    </xf>
    <xf numFmtId="0" fontId="4" fillId="35" borderId="22" xfId="0" applyFont="1" applyFill="1" applyBorder="1" applyAlignment="1">
      <alignment horizontal="left" vertical="center" wrapText="1"/>
    </xf>
    <xf numFmtId="164" fontId="0" fillId="35" borderId="17" xfId="0" applyNumberFormat="1" applyFont="1" applyFill="1" applyBorder="1" applyAlignment="1">
      <alignment/>
    </xf>
    <xf numFmtId="164" fontId="0" fillId="35" borderId="19" xfId="0" applyNumberFormat="1" applyFont="1" applyFill="1" applyBorder="1" applyAlignment="1">
      <alignment/>
    </xf>
    <xf numFmtId="164" fontId="0" fillId="35" borderId="20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3" borderId="21" xfId="0" applyFont="1" applyFill="1" applyBorder="1" applyAlignment="1">
      <alignment wrapText="1"/>
    </xf>
    <xf numFmtId="164" fontId="0" fillId="9" borderId="12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219075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6"/>
  <sheetViews>
    <sheetView showZeros="0" view="pageLayout" zoomScaleNormal="70" zoomScaleSheetLayoutView="100" workbookViewId="0" topLeftCell="A16">
      <selection activeCell="AM5" sqref="AM5"/>
    </sheetView>
  </sheetViews>
  <sheetFormatPr defaultColWidth="9.140625" defaultRowHeight="12.75"/>
  <cols>
    <col min="1" max="1" width="5.140625" style="11" customWidth="1"/>
    <col min="2" max="2" width="13.28125" style="11" customWidth="1"/>
    <col min="3" max="3" width="34.7109375" style="11" customWidth="1"/>
    <col min="4" max="4" width="7.8515625" style="11" customWidth="1"/>
    <col min="5" max="5" width="7.00390625" style="11" customWidth="1"/>
    <col min="6" max="7" width="5.7109375" style="11" customWidth="1"/>
    <col min="8" max="8" width="7.00390625" style="11" customWidth="1"/>
    <col min="9" max="16" width="5.7109375" style="11" customWidth="1"/>
    <col min="17" max="19" width="7.00390625" style="11" customWidth="1"/>
    <col min="20" max="20" width="14.28125" style="11" customWidth="1"/>
    <col min="21" max="21" width="5.7109375" style="11" customWidth="1"/>
    <col min="22" max="22" width="6.140625" style="11" customWidth="1"/>
    <col min="23" max="25" width="5.7109375" style="11" customWidth="1"/>
    <col min="26" max="26" width="7.28125" style="11" customWidth="1"/>
    <col min="27" max="28" width="5.7109375" style="11" customWidth="1"/>
    <col min="29" max="29" width="6.7109375" style="11" customWidth="1"/>
    <col min="30" max="32" width="5.7109375" style="11" customWidth="1"/>
    <col min="33" max="33" width="5.28125" style="11" customWidth="1"/>
    <col min="34" max="34" width="7.00390625" style="11" customWidth="1"/>
    <col min="35" max="35" width="5.7109375" style="11" customWidth="1"/>
    <col min="36" max="36" width="6.57421875" style="11" customWidth="1"/>
    <col min="37" max="37" width="6.28125" style="11" customWidth="1"/>
    <col min="38" max="39" width="5.7109375" style="11" customWidth="1"/>
    <col min="40" max="40" width="8.28125" style="11" customWidth="1"/>
    <col min="41" max="41" width="9.7109375" style="11" customWidth="1"/>
    <col min="42" max="16384" width="9.140625" style="11" customWidth="1"/>
  </cols>
  <sheetData>
    <row r="1" ht="12.75"/>
    <row r="2" spans="36:40" ht="12.75">
      <c r="AJ2" s="72"/>
      <c r="AK2" s="73"/>
      <c r="AL2" s="73"/>
      <c r="AM2" s="73"/>
      <c r="AN2" s="73"/>
    </row>
    <row r="3" ht="12.75"/>
    <row r="4" spans="36:40" ht="12.75">
      <c r="AJ4" s="72"/>
      <c r="AK4" s="73"/>
      <c r="AL4" s="73"/>
      <c r="AM4" s="73"/>
      <c r="AN4" s="73"/>
    </row>
    <row r="5" ht="12.75"/>
    <row r="6" spans="1:41" s="2" customFormat="1" ht="19.5" customHeight="1">
      <c r="A6" s="66" t="s">
        <v>59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ht="12.75"/>
    <row r="9" s="6" customFormat="1" ht="15" customHeight="1">
      <c r="A9" s="6" t="s">
        <v>48</v>
      </c>
    </row>
    <row r="10" s="6" customFormat="1" ht="15" customHeight="1">
      <c r="A10" s="6" t="s">
        <v>61</v>
      </c>
    </row>
    <row r="11" spans="1:2" s="6" customFormat="1" ht="15" customHeight="1">
      <c r="A11" s="6" t="s">
        <v>62</v>
      </c>
      <c r="B11" s="63"/>
    </row>
    <row r="12" s="6" customFormat="1" ht="15" customHeight="1">
      <c r="A12" s="6" t="s">
        <v>63</v>
      </c>
    </row>
    <row r="13" ht="15" customHeight="1"/>
    <row r="14" ht="12.75"/>
    <row r="15" ht="13.5" thickBot="1"/>
    <row r="16" spans="1:41" ht="13.5" customHeight="1" thickBot="1">
      <c r="A16" s="68" t="s">
        <v>5</v>
      </c>
      <c r="B16" s="12"/>
      <c r="C16" s="70" t="s">
        <v>4</v>
      </c>
      <c r="D16" s="74" t="s">
        <v>7</v>
      </c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  <c r="V16" s="77" t="s">
        <v>8</v>
      </c>
      <c r="W16" s="74"/>
      <c r="X16" s="74"/>
      <c r="Y16" s="74"/>
      <c r="Z16" s="74"/>
      <c r="AA16" s="74"/>
      <c r="AB16" s="74"/>
      <c r="AC16" s="74"/>
      <c r="AD16" s="75"/>
      <c r="AE16" s="75"/>
      <c r="AF16" s="75"/>
      <c r="AG16" s="75"/>
      <c r="AH16" s="75"/>
      <c r="AI16" s="75"/>
      <c r="AJ16" s="75"/>
      <c r="AK16" s="75"/>
      <c r="AL16" s="75"/>
      <c r="AM16" s="76"/>
      <c r="AN16" s="81" t="s">
        <v>9</v>
      </c>
      <c r="AO16" s="64" t="s">
        <v>10</v>
      </c>
    </row>
    <row r="17" spans="1:41" ht="264">
      <c r="A17" s="69"/>
      <c r="B17" s="13" t="s">
        <v>22</v>
      </c>
      <c r="C17" s="71"/>
      <c r="D17" s="9" t="s">
        <v>11</v>
      </c>
      <c r="E17" s="9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83" t="s">
        <v>26</v>
      </c>
      <c r="L17" s="3" t="s">
        <v>27</v>
      </c>
      <c r="M17" s="3" t="s">
        <v>18</v>
      </c>
      <c r="N17" s="3" t="s">
        <v>24</v>
      </c>
      <c r="O17" s="3" t="s">
        <v>21</v>
      </c>
      <c r="P17" s="84" t="s">
        <v>19</v>
      </c>
      <c r="Q17" s="85" t="s">
        <v>0</v>
      </c>
      <c r="R17" s="3" t="s">
        <v>20</v>
      </c>
      <c r="S17" s="3" t="s">
        <v>6</v>
      </c>
      <c r="T17" s="3" t="s">
        <v>1</v>
      </c>
      <c r="U17" s="14" t="s">
        <v>2</v>
      </c>
      <c r="V17" s="9" t="s">
        <v>11</v>
      </c>
      <c r="W17" s="9" t="s">
        <v>12</v>
      </c>
      <c r="X17" s="9" t="s">
        <v>13</v>
      </c>
      <c r="Y17" s="9" t="s">
        <v>14</v>
      </c>
      <c r="Z17" s="9" t="s">
        <v>15</v>
      </c>
      <c r="AA17" s="9" t="s">
        <v>16</v>
      </c>
      <c r="AB17" s="9" t="s">
        <v>17</v>
      </c>
      <c r="AC17" s="83" t="s">
        <v>28</v>
      </c>
      <c r="AD17" s="3" t="s">
        <v>27</v>
      </c>
      <c r="AE17" s="3" t="s">
        <v>18</v>
      </c>
      <c r="AF17" s="3" t="s">
        <v>24</v>
      </c>
      <c r="AG17" s="3" t="s">
        <v>21</v>
      </c>
      <c r="AH17" s="84" t="s">
        <v>19</v>
      </c>
      <c r="AI17" s="85" t="s">
        <v>0</v>
      </c>
      <c r="AJ17" s="3" t="s">
        <v>20</v>
      </c>
      <c r="AK17" s="3" t="s">
        <v>6</v>
      </c>
      <c r="AL17" s="3" t="s">
        <v>1</v>
      </c>
      <c r="AM17" s="14" t="s">
        <v>2</v>
      </c>
      <c r="AN17" s="82"/>
      <c r="AO17" s="65"/>
    </row>
    <row r="18" spans="1:41" s="30" customFormat="1" ht="15" customHeight="1">
      <c r="A18" s="24">
        <v>1</v>
      </c>
      <c r="B18" s="49" t="s">
        <v>23</v>
      </c>
      <c r="C18" s="86" t="s">
        <v>29</v>
      </c>
      <c r="D18" s="52">
        <v>35</v>
      </c>
      <c r="E18" s="25">
        <v>25</v>
      </c>
      <c r="F18" s="26"/>
      <c r="G18" s="26"/>
      <c r="H18" s="26"/>
      <c r="I18" s="26"/>
      <c r="J18" s="26"/>
      <c r="K18" s="87"/>
      <c r="L18" s="26"/>
      <c r="M18" s="26"/>
      <c r="N18" s="26"/>
      <c r="O18" s="26"/>
      <c r="P18" s="88"/>
      <c r="Q18" s="89">
        <v>20</v>
      </c>
      <c r="R18" s="26">
        <f>SUM(D18:P18)</f>
        <v>60</v>
      </c>
      <c r="S18" s="26">
        <f>SUM(D18:Q18)</f>
        <v>80</v>
      </c>
      <c r="T18" s="27" t="s">
        <v>47</v>
      </c>
      <c r="U18" s="28">
        <v>3.5</v>
      </c>
      <c r="V18" s="25"/>
      <c r="W18" s="25"/>
      <c r="X18" s="25"/>
      <c r="Y18" s="25"/>
      <c r="Z18" s="25"/>
      <c r="AA18" s="25"/>
      <c r="AB18" s="25"/>
      <c r="AC18" s="90"/>
      <c r="AD18" s="26"/>
      <c r="AE18" s="26"/>
      <c r="AF18" s="26"/>
      <c r="AG18" s="26"/>
      <c r="AH18" s="88"/>
      <c r="AI18" s="89"/>
      <c r="AJ18" s="26">
        <f>SUM(V18:AG18)</f>
        <v>0</v>
      </c>
      <c r="AK18" s="26">
        <f aca="true" t="shared" si="0" ref="AK18:AK31">SUM(V18:AI18)</f>
        <v>0</v>
      </c>
      <c r="AL18" s="27"/>
      <c r="AM18" s="28"/>
      <c r="AN18" s="29">
        <f aca="true" t="shared" si="1" ref="AN18:AN40">S18+AK18</f>
        <v>80</v>
      </c>
      <c r="AO18" s="29">
        <f>SUM(U18,AM18)</f>
        <v>3.5</v>
      </c>
    </row>
    <row r="19" spans="1:41" s="30" customFormat="1" ht="15" customHeight="1">
      <c r="A19" s="24">
        <v>2</v>
      </c>
      <c r="B19" s="49" t="s">
        <v>23</v>
      </c>
      <c r="C19" s="86" t="s">
        <v>30</v>
      </c>
      <c r="D19" s="52">
        <v>25</v>
      </c>
      <c r="E19" s="25">
        <v>15</v>
      </c>
      <c r="F19" s="26"/>
      <c r="G19" s="26"/>
      <c r="H19" s="26"/>
      <c r="I19" s="26"/>
      <c r="J19" s="26"/>
      <c r="K19" s="87"/>
      <c r="L19" s="26"/>
      <c r="M19" s="26"/>
      <c r="N19" s="26"/>
      <c r="O19" s="26"/>
      <c r="P19" s="88"/>
      <c r="Q19" s="89">
        <v>15</v>
      </c>
      <c r="R19" s="26">
        <f aca="true" t="shared" si="2" ref="R19:R39">SUM(D19:P19)</f>
        <v>40</v>
      </c>
      <c r="S19" s="26">
        <f>SUM(D19:Q19)</f>
        <v>55</v>
      </c>
      <c r="T19" s="27" t="s">
        <v>36</v>
      </c>
      <c r="U19" s="28">
        <v>2</v>
      </c>
      <c r="V19" s="25"/>
      <c r="W19" s="25"/>
      <c r="X19" s="25"/>
      <c r="Y19" s="25"/>
      <c r="Z19" s="25"/>
      <c r="AA19" s="25"/>
      <c r="AB19" s="25"/>
      <c r="AC19" s="90"/>
      <c r="AD19" s="26"/>
      <c r="AE19" s="26"/>
      <c r="AF19" s="26"/>
      <c r="AG19" s="26"/>
      <c r="AH19" s="88"/>
      <c r="AI19" s="89"/>
      <c r="AJ19" s="26">
        <f aca="true" t="shared" si="3" ref="AJ19:AJ39">SUM(V19:AG19)</f>
        <v>0</v>
      </c>
      <c r="AK19" s="26">
        <f t="shared" si="0"/>
        <v>0</v>
      </c>
      <c r="AL19" s="27"/>
      <c r="AM19" s="28"/>
      <c r="AN19" s="29">
        <f t="shared" si="1"/>
        <v>55</v>
      </c>
      <c r="AO19" s="29">
        <f aca="true" t="shared" si="4" ref="AO19:AO40">SUM(U19,AM19)</f>
        <v>2</v>
      </c>
    </row>
    <row r="20" spans="1:41" s="30" customFormat="1" ht="15" customHeight="1">
      <c r="A20" s="24">
        <v>3</v>
      </c>
      <c r="B20" s="49" t="s">
        <v>23</v>
      </c>
      <c r="C20" s="86" t="s">
        <v>31</v>
      </c>
      <c r="D20" s="52">
        <v>25</v>
      </c>
      <c r="E20" s="25"/>
      <c r="F20" s="26"/>
      <c r="G20" s="26"/>
      <c r="H20" s="26"/>
      <c r="I20" s="26">
        <v>20</v>
      </c>
      <c r="J20" s="26"/>
      <c r="K20" s="87"/>
      <c r="L20" s="26"/>
      <c r="M20" s="26"/>
      <c r="N20" s="26"/>
      <c r="O20" s="26"/>
      <c r="P20" s="88"/>
      <c r="Q20" s="89">
        <v>20</v>
      </c>
      <c r="R20" s="26">
        <f t="shared" si="2"/>
        <v>45</v>
      </c>
      <c r="S20" s="26">
        <f>SUM(D20:Q20)</f>
        <v>65</v>
      </c>
      <c r="T20" s="27" t="s">
        <v>36</v>
      </c>
      <c r="U20" s="28">
        <v>2.5</v>
      </c>
      <c r="V20" s="25"/>
      <c r="W20" s="25"/>
      <c r="X20" s="25"/>
      <c r="Y20" s="25"/>
      <c r="Z20" s="25"/>
      <c r="AA20" s="25"/>
      <c r="AB20" s="25"/>
      <c r="AC20" s="90"/>
      <c r="AD20" s="26"/>
      <c r="AE20" s="26"/>
      <c r="AF20" s="26"/>
      <c r="AG20" s="26"/>
      <c r="AH20" s="88"/>
      <c r="AI20" s="89"/>
      <c r="AJ20" s="26">
        <f t="shared" si="3"/>
        <v>0</v>
      </c>
      <c r="AK20" s="26">
        <f t="shared" si="0"/>
        <v>0</v>
      </c>
      <c r="AL20" s="27"/>
      <c r="AM20" s="28"/>
      <c r="AN20" s="29">
        <f t="shared" si="1"/>
        <v>65</v>
      </c>
      <c r="AO20" s="29">
        <f t="shared" si="4"/>
        <v>2.5</v>
      </c>
    </row>
    <row r="21" spans="1:41" s="30" customFormat="1" ht="15" customHeight="1">
      <c r="A21" s="24">
        <v>4</v>
      </c>
      <c r="B21" s="49" t="s">
        <v>23</v>
      </c>
      <c r="C21" s="86" t="s">
        <v>32</v>
      </c>
      <c r="D21" s="25"/>
      <c r="E21" s="25"/>
      <c r="F21" s="26"/>
      <c r="G21" s="26"/>
      <c r="H21" s="26"/>
      <c r="I21" s="26"/>
      <c r="J21" s="26"/>
      <c r="K21" s="87"/>
      <c r="L21" s="26"/>
      <c r="M21" s="26"/>
      <c r="N21" s="26"/>
      <c r="O21" s="26"/>
      <c r="P21" s="88"/>
      <c r="Q21" s="89"/>
      <c r="R21" s="26">
        <f t="shared" si="2"/>
        <v>0</v>
      </c>
      <c r="S21" s="26">
        <f aca="true" t="shared" si="5" ref="S21:S39">SUM(D21:Q21)</f>
        <v>0</v>
      </c>
      <c r="T21" s="27"/>
      <c r="U21" s="28"/>
      <c r="V21" s="25">
        <v>40</v>
      </c>
      <c r="W21" s="25"/>
      <c r="X21" s="25"/>
      <c r="Y21" s="25">
        <v>20</v>
      </c>
      <c r="Z21" s="25"/>
      <c r="AA21" s="25"/>
      <c r="AB21" s="25"/>
      <c r="AC21" s="90"/>
      <c r="AD21" s="26"/>
      <c r="AE21" s="26"/>
      <c r="AF21" s="26"/>
      <c r="AG21" s="26"/>
      <c r="AH21" s="88"/>
      <c r="AI21" s="89">
        <v>15</v>
      </c>
      <c r="AJ21" s="26">
        <f t="shared" si="3"/>
        <v>60</v>
      </c>
      <c r="AK21" s="26">
        <f t="shared" si="0"/>
        <v>75</v>
      </c>
      <c r="AL21" s="27" t="s">
        <v>47</v>
      </c>
      <c r="AM21" s="28">
        <v>3</v>
      </c>
      <c r="AN21" s="29">
        <f t="shared" si="1"/>
        <v>75</v>
      </c>
      <c r="AO21" s="29">
        <f t="shared" si="4"/>
        <v>3</v>
      </c>
    </row>
    <row r="22" spans="1:41" s="30" customFormat="1" ht="15" customHeight="1">
      <c r="A22" s="24">
        <v>5</v>
      </c>
      <c r="B22" s="49" t="s">
        <v>23</v>
      </c>
      <c r="C22" s="86" t="s">
        <v>33</v>
      </c>
      <c r="D22" s="25"/>
      <c r="E22" s="25"/>
      <c r="F22" s="26"/>
      <c r="G22" s="26"/>
      <c r="H22" s="26"/>
      <c r="I22" s="26"/>
      <c r="J22" s="26"/>
      <c r="K22" s="87"/>
      <c r="L22" s="26"/>
      <c r="M22" s="26"/>
      <c r="N22" s="26"/>
      <c r="O22" s="26"/>
      <c r="P22" s="88"/>
      <c r="Q22" s="89"/>
      <c r="R22" s="26">
        <f t="shared" si="2"/>
        <v>0</v>
      </c>
      <c r="S22" s="26">
        <f t="shared" si="5"/>
        <v>0</v>
      </c>
      <c r="T22" s="27"/>
      <c r="U22" s="28"/>
      <c r="V22" s="25">
        <v>30</v>
      </c>
      <c r="W22" s="25"/>
      <c r="X22" s="25"/>
      <c r="Y22" s="25">
        <v>20</v>
      </c>
      <c r="Z22" s="25"/>
      <c r="AA22" s="25"/>
      <c r="AB22" s="25"/>
      <c r="AC22" s="90"/>
      <c r="AD22" s="26"/>
      <c r="AE22" s="26"/>
      <c r="AF22" s="26"/>
      <c r="AG22" s="26"/>
      <c r="AH22" s="88"/>
      <c r="AI22" s="89">
        <v>15</v>
      </c>
      <c r="AJ22" s="26">
        <f t="shared" si="3"/>
        <v>50</v>
      </c>
      <c r="AK22" s="26">
        <f t="shared" si="0"/>
        <v>65</v>
      </c>
      <c r="AL22" s="27" t="s">
        <v>36</v>
      </c>
      <c r="AM22" s="28">
        <v>2.5</v>
      </c>
      <c r="AN22" s="29">
        <f t="shared" si="1"/>
        <v>65</v>
      </c>
      <c r="AO22" s="29">
        <f t="shared" si="4"/>
        <v>2.5</v>
      </c>
    </row>
    <row r="23" spans="1:41" s="30" customFormat="1" ht="15" customHeight="1">
      <c r="A23" s="24">
        <v>6</v>
      </c>
      <c r="B23" s="49" t="s">
        <v>23</v>
      </c>
      <c r="C23" s="86" t="s">
        <v>34</v>
      </c>
      <c r="D23" s="25">
        <v>30</v>
      </c>
      <c r="E23" s="25">
        <v>30</v>
      </c>
      <c r="F23" s="26"/>
      <c r="G23" s="26"/>
      <c r="H23" s="26"/>
      <c r="I23" s="26"/>
      <c r="J23" s="26"/>
      <c r="K23" s="87"/>
      <c r="L23" s="26"/>
      <c r="M23" s="26"/>
      <c r="N23" s="26"/>
      <c r="O23" s="26"/>
      <c r="P23" s="88"/>
      <c r="Q23" s="89">
        <v>15</v>
      </c>
      <c r="R23" s="26">
        <f t="shared" si="2"/>
        <v>60</v>
      </c>
      <c r="S23" s="26">
        <f>SUM(D23:Q23)</f>
        <v>75</v>
      </c>
      <c r="T23" s="27" t="s">
        <v>47</v>
      </c>
      <c r="U23" s="28">
        <v>3</v>
      </c>
      <c r="V23" s="25"/>
      <c r="W23" s="25"/>
      <c r="X23" s="25"/>
      <c r="Y23" s="25"/>
      <c r="Z23" s="25"/>
      <c r="AA23" s="25"/>
      <c r="AB23" s="25"/>
      <c r="AC23" s="90"/>
      <c r="AD23" s="26"/>
      <c r="AE23" s="26"/>
      <c r="AF23" s="26"/>
      <c r="AG23" s="26"/>
      <c r="AH23" s="88"/>
      <c r="AI23" s="89"/>
      <c r="AJ23" s="26">
        <f t="shared" si="3"/>
        <v>0</v>
      </c>
      <c r="AK23" s="26">
        <f t="shared" si="0"/>
        <v>0</v>
      </c>
      <c r="AL23" s="27"/>
      <c r="AM23" s="28"/>
      <c r="AN23" s="29">
        <f t="shared" si="1"/>
        <v>75</v>
      </c>
      <c r="AO23" s="29">
        <f t="shared" si="4"/>
        <v>3</v>
      </c>
    </row>
    <row r="24" spans="1:41" s="30" customFormat="1" ht="15" customHeight="1">
      <c r="A24" s="24">
        <v>7</v>
      </c>
      <c r="B24" s="49" t="s">
        <v>23</v>
      </c>
      <c r="C24" s="86" t="s">
        <v>35</v>
      </c>
      <c r="D24" s="25"/>
      <c r="E24" s="25"/>
      <c r="F24" s="26"/>
      <c r="G24" s="26"/>
      <c r="H24" s="26"/>
      <c r="I24" s="26"/>
      <c r="J24" s="26"/>
      <c r="K24" s="87"/>
      <c r="L24" s="26"/>
      <c r="M24" s="26"/>
      <c r="N24" s="26"/>
      <c r="O24" s="26"/>
      <c r="P24" s="88"/>
      <c r="Q24" s="89"/>
      <c r="R24" s="26">
        <f t="shared" si="2"/>
        <v>0</v>
      </c>
      <c r="S24" s="26">
        <f t="shared" si="5"/>
        <v>0</v>
      </c>
      <c r="T24" s="27"/>
      <c r="U24" s="28"/>
      <c r="V24" s="25">
        <v>30</v>
      </c>
      <c r="W24" s="25"/>
      <c r="X24" s="25"/>
      <c r="Y24" s="25"/>
      <c r="Z24" s="25"/>
      <c r="AA24" s="25"/>
      <c r="AB24" s="25"/>
      <c r="AC24" s="90"/>
      <c r="AD24" s="26"/>
      <c r="AE24" s="26"/>
      <c r="AF24" s="26"/>
      <c r="AG24" s="26"/>
      <c r="AH24" s="88"/>
      <c r="AI24" s="89">
        <v>20</v>
      </c>
      <c r="AJ24" s="26">
        <f t="shared" si="3"/>
        <v>30</v>
      </c>
      <c r="AK24" s="26">
        <f t="shared" si="0"/>
        <v>50</v>
      </c>
      <c r="AL24" s="27" t="s">
        <v>36</v>
      </c>
      <c r="AM24" s="28">
        <v>2</v>
      </c>
      <c r="AN24" s="29">
        <f t="shared" si="1"/>
        <v>50</v>
      </c>
      <c r="AO24" s="29">
        <f t="shared" si="4"/>
        <v>2</v>
      </c>
    </row>
    <row r="25" spans="1:41" s="48" customFormat="1" ht="15" customHeight="1">
      <c r="A25" s="41">
        <v>8</v>
      </c>
      <c r="B25" s="50" t="s">
        <v>23</v>
      </c>
      <c r="C25" s="91" t="s">
        <v>37</v>
      </c>
      <c r="D25" s="43">
        <v>30</v>
      </c>
      <c r="E25" s="43"/>
      <c r="F25" s="44"/>
      <c r="G25" s="44"/>
      <c r="H25" s="44">
        <v>70</v>
      </c>
      <c r="I25" s="44"/>
      <c r="J25" s="44"/>
      <c r="K25" s="87"/>
      <c r="L25" s="44"/>
      <c r="M25" s="44"/>
      <c r="N25" s="44"/>
      <c r="O25" s="44"/>
      <c r="P25" s="88"/>
      <c r="Q25" s="89">
        <v>30</v>
      </c>
      <c r="R25" s="44">
        <f t="shared" si="2"/>
        <v>100</v>
      </c>
      <c r="S25" s="44">
        <f>SUM(D25:Q25)</f>
        <v>130</v>
      </c>
      <c r="T25" s="45" t="s">
        <v>36</v>
      </c>
      <c r="U25" s="46">
        <v>4.5</v>
      </c>
      <c r="V25" s="43">
        <v>10</v>
      </c>
      <c r="W25" s="43"/>
      <c r="X25" s="43"/>
      <c r="Y25" s="43"/>
      <c r="Z25" s="43">
        <v>80</v>
      </c>
      <c r="AA25" s="43"/>
      <c r="AB25" s="43"/>
      <c r="AC25" s="90">
        <v>80</v>
      </c>
      <c r="AD25" s="44"/>
      <c r="AE25" s="44"/>
      <c r="AF25" s="44"/>
      <c r="AG25" s="44"/>
      <c r="AH25" s="88">
        <v>120</v>
      </c>
      <c r="AI25" s="89">
        <v>5</v>
      </c>
      <c r="AJ25" s="44">
        <f t="shared" si="3"/>
        <v>170</v>
      </c>
      <c r="AK25" s="44">
        <f t="shared" si="0"/>
        <v>295</v>
      </c>
      <c r="AL25" s="45" t="s">
        <v>47</v>
      </c>
      <c r="AM25" s="46">
        <v>10.5</v>
      </c>
      <c r="AN25" s="44">
        <f t="shared" si="1"/>
        <v>425</v>
      </c>
      <c r="AO25" s="46">
        <f t="shared" si="4"/>
        <v>15</v>
      </c>
    </row>
    <row r="26" spans="1:41" s="48" customFormat="1" ht="15" customHeight="1">
      <c r="A26" s="41"/>
      <c r="B26" s="50" t="s">
        <v>23</v>
      </c>
      <c r="C26" s="91" t="s">
        <v>67</v>
      </c>
      <c r="D26" s="43"/>
      <c r="E26" s="43"/>
      <c r="F26" s="44"/>
      <c r="G26" s="44"/>
      <c r="H26" s="44"/>
      <c r="I26" s="44"/>
      <c r="J26" s="44"/>
      <c r="K26" s="87"/>
      <c r="L26" s="44"/>
      <c r="M26" s="44"/>
      <c r="N26" s="44"/>
      <c r="O26" s="44"/>
      <c r="P26" s="88"/>
      <c r="Q26" s="89"/>
      <c r="R26" s="44"/>
      <c r="S26" s="44"/>
      <c r="T26" s="45"/>
      <c r="U26" s="46"/>
      <c r="V26" s="43">
        <v>15</v>
      </c>
      <c r="W26" s="43">
        <v>15</v>
      </c>
      <c r="X26" s="43"/>
      <c r="Y26" s="43"/>
      <c r="Z26" s="43"/>
      <c r="AA26" s="43"/>
      <c r="AB26" s="43"/>
      <c r="AC26" s="90"/>
      <c r="AD26" s="44"/>
      <c r="AE26" s="44"/>
      <c r="AF26" s="44"/>
      <c r="AG26" s="44"/>
      <c r="AH26" s="88"/>
      <c r="AI26" s="89">
        <v>20</v>
      </c>
      <c r="AJ26" s="44">
        <f t="shared" si="3"/>
        <v>30</v>
      </c>
      <c r="AK26" s="44">
        <f t="shared" si="0"/>
        <v>50</v>
      </c>
      <c r="AL26" s="45" t="s">
        <v>36</v>
      </c>
      <c r="AM26" s="46">
        <v>2</v>
      </c>
      <c r="AN26" s="44">
        <f t="shared" si="1"/>
        <v>50</v>
      </c>
      <c r="AO26" s="46">
        <f t="shared" si="4"/>
        <v>2</v>
      </c>
    </row>
    <row r="27" spans="1:41" s="48" customFormat="1" ht="15" customHeight="1">
      <c r="A27" s="41">
        <v>9</v>
      </c>
      <c r="B27" s="50" t="s">
        <v>23</v>
      </c>
      <c r="C27" s="91" t="s">
        <v>38</v>
      </c>
      <c r="D27" s="43"/>
      <c r="E27" s="43"/>
      <c r="F27" s="44"/>
      <c r="G27" s="44"/>
      <c r="H27" s="44"/>
      <c r="I27" s="44"/>
      <c r="J27" s="44"/>
      <c r="K27" s="87"/>
      <c r="L27" s="44"/>
      <c r="M27" s="44"/>
      <c r="N27" s="44"/>
      <c r="O27" s="44"/>
      <c r="P27" s="88"/>
      <c r="Q27" s="89"/>
      <c r="R27" s="44">
        <f t="shared" si="2"/>
        <v>0</v>
      </c>
      <c r="S27" s="44">
        <f t="shared" si="5"/>
        <v>0</v>
      </c>
      <c r="T27" s="45"/>
      <c r="U27" s="46"/>
      <c r="V27" s="43">
        <v>15</v>
      </c>
      <c r="W27" s="43"/>
      <c r="X27" s="43"/>
      <c r="Y27" s="43"/>
      <c r="Z27" s="43"/>
      <c r="AA27" s="43"/>
      <c r="AB27" s="43"/>
      <c r="AC27" s="90">
        <v>20</v>
      </c>
      <c r="AD27" s="44"/>
      <c r="AE27" s="44"/>
      <c r="AF27" s="44"/>
      <c r="AG27" s="44"/>
      <c r="AH27" s="88"/>
      <c r="AI27" s="89">
        <v>25</v>
      </c>
      <c r="AJ27" s="44">
        <f t="shared" si="3"/>
        <v>35</v>
      </c>
      <c r="AK27" s="44">
        <f t="shared" si="0"/>
        <v>60</v>
      </c>
      <c r="AL27" s="45" t="s">
        <v>36</v>
      </c>
      <c r="AM27" s="46">
        <v>2</v>
      </c>
      <c r="AN27" s="44">
        <f t="shared" si="1"/>
        <v>60</v>
      </c>
      <c r="AO27" s="46">
        <f t="shared" si="4"/>
        <v>2</v>
      </c>
    </row>
    <row r="28" spans="1:41" s="48" customFormat="1" ht="15" customHeight="1">
      <c r="A28" s="41"/>
      <c r="B28" s="50"/>
      <c r="C28" s="91" t="s">
        <v>68</v>
      </c>
      <c r="D28" s="43">
        <v>10</v>
      </c>
      <c r="E28" s="43">
        <v>10</v>
      </c>
      <c r="F28" s="44"/>
      <c r="G28" s="44"/>
      <c r="H28" s="44"/>
      <c r="I28" s="44"/>
      <c r="J28" s="44"/>
      <c r="K28" s="87"/>
      <c r="L28" s="44"/>
      <c r="M28" s="44"/>
      <c r="N28" s="44"/>
      <c r="O28" s="44"/>
      <c r="P28" s="88"/>
      <c r="Q28" s="89"/>
      <c r="R28" s="44"/>
      <c r="S28" s="44">
        <v>20</v>
      </c>
      <c r="T28" s="45"/>
      <c r="U28" s="46">
        <v>1</v>
      </c>
      <c r="V28" s="43"/>
      <c r="W28" s="43"/>
      <c r="X28" s="43"/>
      <c r="Y28" s="43"/>
      <c r="Z28" s="43"/>
      <c r="AA28" s="43"/>
      <c r="AB28" s="43"/>
      <c r="AC28" s="90"/>
      <c r="AD28" s="44"/>
      <c r="AE28" s="44"/>
      <c r="AF28" s="44"/>
      <c r="AG28" s="44"/>
      <c r="AH28" s="88"/>
      <c r="AI28" s="89"/>
      <c r="AJ28" s="44"/>
      <c r="AK28" s="44"/>
      <c r="AL28" s="45"/>
      <c r="AM28" s="46"/>
      <c r="AN28" s="44">
        <f t="shared" si="1"/>
        <v>20</v>
      </c>
      <c r="AO28" s="46">
        <f t="shared" si="4"/>
        <v>1</v>
      </c>
    </row>
    <row r="29" spans="1:41" s="48" customFormat="1" ht="15" customHeight="1">
      <c r="A29" s="41">
        <v>10</v>
      </c>
      <c r="B29" s="50" t="s">
        <v>23</v>
      </c>
      <c r="C29" s="91" t="s">
        <v>39</v>
      </c>
      <c r="D29" s="43"/>
      <c r="E29" s="43"/>
      <c r="F29" s="44"/>
      <c r="G29" s="44"/>
      <c r="H29" s="44"/>
      <c r="I29" s="44"/>
      <c r="J29" s="44"/>
      <c r="K29" s="87"/>
      <c r="L29" s="44"/>
      <c r="M29" s="44"/>
      <c r="N29" s="44"/>
      <c r="O29" s="44"/>
      <c r="P29" s="88"/>
      <c r="Q29" s="89"/>
      <c r="R29" s="44">
        <f t="shared" si="2"/>
        <v>0</v>
      </c>
      <c r="S29" s="44">
        <f t="shared" si="5"/>
        <v>0</v>
      </c>
      <c r="T29" s="45"/>
      <c r="U29" s="46"/>
      <c r="V29" s="43">
        <v>10</v>
      </c>
      <c r="W29" s="43"/>
      <c r="X29" s="43"/>
      <c r="Y29" s="43"/>
      <c r="Z29" s="43">
        <v>20</v>
      </c>
      <c r="AA29" s="43"/>
      <c r="AB29" s="43">
        <v>20</v>
      </c>
      <c r="AC29" s="90"/>
      <c r="AD29" s="44"/>
      <c r="AE29" s="44"/>
      <c r="AF29" s="44"/>
      <c r="AG29" s="44"/>
      <c r="AH29" s="88"/>
      <c r="AI29" s="89">
        <v>5</v>
      </c>
      <c r="AJ29" s="44">
        <f t="shared" si="3"/>
        <v>50</v>
      </c>
      <c r="AK29" s="44">
        <f t="shared" si="0"/>
        <v>55</v>
      </c>
      <c r="AL29" s="45" t="s">
        <v>47</v>
      </c>
      <c r="AM29" s="46">
        <v>2</v>
      </c>
      <c r="AN29" s="44">
        <f t="shared" si="1"/>
        <v>55</v>
      </c>
      <c r="AO29" s="46">
        <f t="shared" si="4"/>
        <v>2</v>
      </c>
    </row>
    <row r="30" spans="1:41" ht="31.5" customHeight="1">
      <c r="A30" s="92">
        <v>11</v>
      </c>
      <c r="B30" s="93" t="s">
        <v>23</v>
      </c>
      <c r="C30" s="94" t="s">
        <v>69</v>
      </c>
      <c r="D30" s="95"/>
      <c r="E30" s="95"/>
      <c r="F30" s="96"/>
      <c r="G30" s="96"/>
      <c r="H30" s="96"/>
      <c r="I30" s="96"/>
      <c r="J30" s="96"/>
      <c r="K30" s="87"/>
      <c r="L30" s="96"/>
      <c r="M30" s="96"/>
      <c r="N30" s="96"/>
      <c r="O30" s="96"/>
      <c r="P30" s="88"/>
      <c r="Q30" s="89"/>
      <c r="R30" s="96"/>
      <c r="S30" s="96"/>
      <c r="T30" s="97"/>
      <c r="U30" s="98"/>
      <c r="V30" s="95">
        <v>25</v>
      </c>
      <c r="W30" s="96">
        <v>15</v>
      </c>
      <c r="X30" s="95"/>
      <c r="Y30" s="95"/>
      <c r="Z30" s="95"/>
      <c r="AA30" s="95"/>
      <c r="AB30" s="95"/>
      <c r="AC30" s="90"/>
      <c r="AD30" s="96"/>
      <c r="AE30" s="96"/>
      <c r="AF30" s="96"/>
      <c r="AG30" s="96"/>
      <c r="AH30" s="88"/>
      <c r="AI30" s="99"/>
      <c r="AJ30" s="96">
        <f t="shared" si="3"/>
        <v>40</v>
      </c>
      <c r="AK30" s="96">
        <f>SUM(V30:AH30)</f>
        <v>40</v>
      </c>
      <c r="AL30" s="100" t="s">
        <v>36</v>
      </c>
      <c r="AM30" s="101">
        <v>1.5</v>
      </c>
      <c r="AN30" s="96">
        <f t="shared" si="1"/>
        <v>40</v>
      </c>
      <c r="AO30" s="98">
        <f t="shared" si="4"/>
        <v>1.5</v>
      </c>
    </row>
    <row r="31" spans="1:41" ht="27.75" customHeight="1">
      <c r="A31" s="92">
        <v>12</v>
      </c>
      <c r="B31" s="93" t="s">
        <v>23</v>
      </c>
      <c r="C31" s="94" t="s">
        <v>41</v>
      </c>
      <c r="D31" s="95">
        <v>10</v>
      </c>
      <c r="E31" s="95">
        <v>10</v>
      </c>
      <c r="F31" s="96"/>
      <c r="G31" s="96"/>
      <c r="H31" s="96">
        <v>6</v>
      </c>
      <c r="I31" s="96"/>
      <c r="J31" s="96"/>
      <c r="K31" s="87"/>
      <c r="L31" s="96"/>
      <c r="M31" s="96"/>
      <c r="N31" s="96"/>
      <c r="O31" s="96"/>
      <c r="P31" s="88"/>
      <c r="Q31" s="89">
        <v>20</v>
      </c>
      <c r="R31" s="96">
        <f t="shared" si="2"/>
        <v>26</v>
      </c>
      <c r="S31" s="96">
        <f>SUM(D31:Q31)</f>
        <v>46</v>
      </c>
      <c r="T31" s="97" t="s">
        <v>36</v>
      </c>
      <c r="U31" s="98">
        <v>1.5</v>
      </c>
      <c r="V31" s="95"/>
      <c r="W31" s="95"/>
      <c r="X31" s="95"/>
      <c r="Y31" s="95"/>
      <c r="Z31" s="95"/>
      <c r="AA31" s="95"/>
      <c r="AB31" s="95"/>
      <c r="AC31" s="90"/>
      <c r="AD31" s="96"/>
      <c r="AE31" s="96"/>
      <c r="AF31" s="96"/>
      <c r="AG31" s="96"/>
      <c r="AH31" s="88"/>
      <c r="AI31" s="89"/>
      <c r="AJ31" s="96">
        <f t="shared" si="3"/>
        <v>0</v>
      </c>
      <c r="AK31" s="96">
        <f t="shared" si="0"/>
        <v>0</v>
      </c>
      <c r="AL31" s="97"/>
      <c r="AM31" s="98"/>
      <c r="AN31" s="96">
        <f t="shared" si="1"/>
        <v>46</v>
      </c>
      <c r="AO31" s="98">
        <f t="shared" si="4"/>
        <v>1.5</v>
      </c>
    </row>
    <row r="32" spans="1:41" ht="37.5" customHeight="1">
      <c r="A32" s="92">
        <v>13</v>
      </c>
      <c r="B32" s="93" t="s">
        <v>23</v>
      </c>
      <c r="C32" s="94" t="s">
        <v>70</v>
      </c>
      <c r="D32" s="95"/>
      <c r="E32" s="95"/>
      <c r="F32" s="96"/>
      <c r="G32" s="96"/>
      <c r="H32" s="96"/>
      <c r="I32" s="96"/>
      <c r="J32" s="96"/>
      <c r="K32" s="87"/>
      <c r="L32" s="96"/>
      <c r="M32" s="96"/>
      <c r="N32" s="96"/>
      <c r="O32" s="96"/>
      <c r="P32" s="88"/>
      <c r="Q32" s="89"/>
      <c r="R32" s="96">
        <f t="shared" si="2"/>
        <v>0</v>
      </c>
      <c r="S32" s="96">
        <f>SUM(D32:Q32)</f>
        <v>0</v>
      </c>
      <c r="T32" s="97"/>
      <c r="U32" s="98"/>
      <c r="V32" s="95">
        <v>25</v>
      </c>
      <c r="W32" s="95"/>
      <c r="X32" s="95"/>
      <c r="Y32" s="95"/>
      <c r="Z32" s="95"/>
      <c r="AA32" s="95"/>
      <c r="AB32" s="95"/>
      <c r="AC32" s="90"/>
      <c r="AD32" s="96"/>
      <c r="AE32" s="96"/>
      <c r="AF32" s="96"/>
      <c r="AG32" s="96"/>
      <c r="AH32" s="88"/>
      <c r="AI32" s="89">
        <v>10</v>
      </c>
      <c r="AJ32" s="96">
        <f t="shared" si="3"/>
        <v>25</v>
      </c>
      <c r="AK32" s="96">
        <f>SUM(V32:AI32)</f>
        <v>35</v>
      </c>
      <c r="AL32" s="97" t="s">
        <v>36</v>
      </c>
      <c r="AM32" s="98">
        <v>1</v>
      </c>
      <c r="AN32" s="96">
        <f t="shared" si="1"/>
        <v>35</v>
      </c>
      <c r="AO32" s="98">
        <f t="shared" si="4"/>
        <v>1</v>
      </c>
    </row>
    <row r="33" spans="1:41" ht="42" customHeight="1">
      <c r="A33" s="92">
        <v>14</v>
      </c>
      <c r="B33" s="93" t="s">
        <v>23</v>
      </c>
      <c r="C33" s="102" t="s">
        <v>58</v>
      </c>
      <c r="D33" s="95"/>
      <c r="E33" s="95"/>
      <c r="F33" s="96"/>
      <c r="G33" s="96"/>
      <c r="H33" s="96"/>
      <c r="I33" s="96"/>
      <c r="J33" s="96"/>
      <c r="K33" s="87"/>
      <c r="L33" s="96"/>
      <c r="M33" s="96"/>
      <c r="N33" s="96"/>
      <c r="O33" s="96"/>
      <c r="P33" s="88"/>
      <c r="Q33" s="89"/>
      <c r="R33" s="96">
        <f t="shared" si="2"/>
        <v>0</v>
      </c>
      <c r="S33" s="96">
        <f t="shared" si="5"/>
        <v>0</v>
      </c>
      <c r="T33" s="97"/>
      <c r="U33" s="98"/>
      <c r="V33" s="95">
        <v>25</v>
      </c>
      <c r="W33" s="95"/>
      <c r="X33" s="95"/>
      <c r="Y33" s="95"/>
      <c r="Z33" s="95"/>
      <c r="AA33" s="95"/>
      <c r="AB33" s="95"/>
      <c r="AC33" s="90"/>
      <c r="AD33" s="96"/>
      <c r="AE33" s="96"/>
      <c r="AF33" s="96"/>
      <c r="AG33" s="96"/>
      <c r="AH33" s="88"/>
      <c r="AI33" s="89">
        <v>15</v>
      </c>
      <c r="AJ33" s="96">
        <f t="shared" si="3"/>
        <v>25</v>
      </c>
      <c r="AK33" s="96">
        <f>SUM(V33:AI33)</f>
        <v>40</v>
      </c>
      <c r="AL33" s="97" t="s">
        <v>36</v>
      </c>
      <c r="AM33" s="98">
        <v>1.5</v>
      </c>
      <c r="AN33" s="96">
        <f t="shared" si="1"/>
        <v>40</v>
      </c>
      <c r="AO33" s="98">
        <f t="shared" si="4"/>
        <v>1.5</v>
      </c>
    </row>
    <row r="34" spans="1:41" ht="15" customHeight="1">
      <c r="A34" s="38">
        <v>15</v>
      </c>
      <c r="B34" s="103" t="s">
        <v>23</v>
      </c>
      <c r="C34" s="104" t="s">
        <v>42</v>
      </c>
      <c r="D34" s="33"/>
      <c r="E34" s="33"/>
      <c r="F34" s="34"/>
      <c r="G34" s="34"/>
      <c r="H34" s="34"/>
      <c r="I34" s="34"/>
      <c r="J34" s="34"/>
      <c r="K34" s="87"/>
      <c r="L34" s="34"/>
      <c r="M34" s="34">
        <v>30</v>
      </c>
      <c r="N34" s="34"/>
      <c r="O34" s="34"/>
      <c r="P34" s="88"/>
      <c r="Q34" s="89"/>
      <c r="R34" s="34">
        <f t="shared" si="2"/>
        <v>30</v>
      </c>
      <c r="S34" s="34">
        <f>SUM(D34:Q34)</f>
        <v>30</v>
      </c>
      <c r="T34" s="35" t="s">
        <v>36</v>
      </c>
      <c r="U34" s="36">
        <v>1</v>
      </c>
      <c r="V34" s="33"/>
      <c r="W34" s="33"/>
      <c r="X34" s="33"/>
      <c r="Y34" s="33"/>
      <c r="Z34" s="33"/>
      <c r="AA34" s="33"/>
      <c r="AB34" s="33"/>
      <c r="AC34" s="90"/>
      <c r="AD34" s="34"/>
      <c r="AE34" s="34">
        <v>30</v>
      </c>
      <c r="AF34" s="34"/>
      <c r="AG34" s="34"/>
      <c r="AH34" s="88"/>
      <c r="AI34" s="89"/>
      <c r="AJ34" s="34">
        <f t="shared" si="3"/>
        <v>30</v>
      </c>
      <c r="AK34" s="34">
        <f>SUM(V34:AI34)</f>
        <v>30</v>
      </c>
      <c r="AL34" s="35" t="s">
        <v>36</v>
      </c>
      <c r="AM34" s="36">
        <v>1</v>
      </c>
      <c r="AN34" s="34">
        <f t="shared" si="1"/>
        <v>60</v>
      </c>
      <c r="AO34" s="36">
        <f t="shared" si="4"/>
        <v>2</v>
      </c>
    </row>
    <row r="35" spans="1:41" ht="15" customHeight="1">
      <c r="A35" s="38">
        <v>16</v>
      </c>
      <c r="B35" s="103" t="s">
        <v>23</v>
      </c>
      <c r="C35" s="104" t="s">
        <v>71</v>
      </c>
      <c r="D35" s="33">
        <v>20</v>
      </c>
      <c r="E35" s="33">
        <v>10</v>
      </c>
      <c r="F35" s="34"/>
      <c r="G35" s="34"/>
      <c r="H35" s="34"/>
      <c r="I35" s="34"/>
      <c r="J35" s="34"/>
      <c r="K35" s="87"/>
      <c r="L35" s="34"/>
      <c r="M35" s="34"/>
      <c r="N35" s="34"/>
      <c r="O35" s="34"/>
      <c r="P35" s="88"/>
      <c r="Q35" s="89">
        <v>20</v>
      </c>
      <c r="R35" s="34">
        <f t="shared" si="2"/>
        <v>30</v>
      </c>
      <c r="S35" s="34">
        <f t="shared" si="5"/>
        <v>50</v>
      </c>
      <c r="T35" s="35" t="s">
        <v>36</v>
      </c>
      <c r="U35" s="36">
        <v>2</v>
      </c>
      <c r="V35" s="33"/>
      <c r="W35" s="33"/>
      <c r="X35" s="33"/>
      <c r="Y35" s="33"/>
      <c r="Z35" s="33"/>
      <c r="AA35" s="33"/>
      <c r="AB35" s="33"/>
      <c r="AC35" s="90"/>
      <c r="AD35" s="34"/>
      <c r="AE35" s="34"/>
      <c r="AF35" s="34"/>
      <c r="AG35" s="34"/>
      <c r="AH35" s="88"/>
      <c r="AI35" s="89"/>
      <c r="AJ35" s="34">
        <f t="shared" si="3"/>
        <v>0</v>
      </c>
      <c r="AK35" s="34">
        <f aca="true" t="shared" si="6" ref="AK35:AK40">SUM(V35:AI35)</f>
        <v>0</v>
      </c>
      <c r="AL35" s="35"/>
      <c r="AM35" s="36"/>
      <c r="AN35" s="34">
        <f t="shared" si="1"/>
        <v>50</v>
      </c>
      <c r="AO35" s="36">
        <f t="shared" si="4"/>
        <v>2</v>
      </c>
    </row>
    <row r="36" spans="1:41" ht="15" customHeight="1">
      <c r="A36" s="38">
        <v>17</v>
      </c>
      <c r="B36" s="103" t="s">
        <v>23</v>
      </c>
      <c r="C36" s="104" t="s">
        <v>43</v>
      </c>
      <c r="D36" s="33">
        <v>25</v>
      </c>
      <c r="E36" s="33">
        <v>20</v>
      </c>
      <c r="F36" s="34"/>
      <c r="G36" s="34"/>
      <c r="H36" s="34"/>
      <c r="I36" s="34"/>
      <c r="J36" s="34"/>
      <c r="K36" s="87"/>
      <c r="L36" s="34"/>
      <c r="M36" s="34"/>
      <c r="N36" s="34"/>
      <c r="O36" s="34"/>
      <c r="P36" s="88"/>
      <c r="Q36" s="89">
        <v>15</v>
      </c>
      <c r="R36" s="34">
        <f t="shared" si="2"/>
        <v>45</v>
      </c>
      <c r="S36" s="34">
        <f t="shared" si="5"/>
        <v>60</v>
      </c>
      <c r="T36" s="35" t="s">
        <v>36</v>
      </c>
      <c r="U36" s="36">
        <v>2.5</v>
      </c>
      <c r="V36" s="33"/>
      <c r="W36" s="33"/>
      <c r="X36" s="33"/>
      <c r="Y36" s="33"/>
      <c r="Z36" s="33"/>
      <c r="AA36" s="33"/>
      <c r="AB36" s="33"/>
      <c r="AC36" s="90"/>
      <c r="AD36" s="34"/>
      <c r="AE36" s="34"/>
      <c r="AF36" s="34"/>
      <c r="AG36" s="34"/>
      <c r="AH36" s="88"/>
      <c r="AI36" s="89"/>
      <c r="AJ36" s="34">
        <f t="shared" si="3"/>
        <v>0</v>
      </c>
      <c r="AK36" s="34">
        <f t="shared" si="6"/>
        <v>0</v>
      </c>
      <c r="AL36" s="35"/>
      <c r="AM36" s="36"/>
      <c r="AN36" s="34">
        <f t="shared" si="1"/>
        <v>60</v>
      </c>
      <c r="AO36" s="36">
        <f t="shared" si="4"/>
        <v>2.5</v>
      </c>
    </row>
    <row r="37" spans="1:41" ht="15" customHeight="1">
      <c r="A37" s="38" t="s">
        <v>72</v>
      </c>
      <c r="B37" s="103" t="s">
        <v>23</v>
      </c>
      <c r="C37" s="104" t="s">
        <v>44</v>
      </c>
      <c r="D37" s="33">
        <v>25</v>
      </c>
      <c r="E37" s="33">
        <v>10</v>
      </c>
      <c r="F37" s="34"/>
      <c r="G37" s="34"/>
      <c r="H37" s="34"/>
      <c r="I37" s="34"/>
      <c r="J37" s="34"/>
      <c r="K37" s="87"/>
      <c r="L37" s="34"/>
      <c r="M37" s="34"/>
      <c r="N37" s="34"/>
      <c r="O37" s="34"/>
      <c r="P37" s="88"/>
      <c r="Q37" s="89">
        <v>15</v>
      </c>
      <c r="R37" s="34">
        <f t="shared" si="2"/>
        <v>35</v>
      </c>
      <c r="S37" s="34">
        <f t="shared" si="5"/>
        <v>50</v>
      </c>
      <c r="T37" s="35" t="s">
        <v>36</v>
      </c>
      <c r="U37" s="36">
        <v>2</v>
      </c>
      <c r="V37" s="33"/>
      <c r="W37" s="33"/>
      <c r="X37" s="33"/>
      <c r="Y37" s="33"/>
      <c r="Z37" s="33"/>
      <c r="AA37" s="33"/>
      <c r="AB37" s="33"/>
      <c r="AC37" s="90"/>
      <c r="AD37" s="34"/>
      <c r="AE37" s="34"/>
      <c r="AF37" s="34"/>
      <c r="AG37" s="34"/>
      <c r="AH37" s="88"/>
      <c r="AI37" s="89"/>
      <c r="AJ37" s="34">
        <f t="shared" si="3"/>
        <v>0</v>
      </c>
      <c r="AK37" s="34">
        <f t="shared" si="6"/>
        <v>0</v>
      </c>
      <c r="AL37" s="35"/>
      <c r="AM37" s="36"/>
      <c r="AN37" s="34">
        <f t="shared" si="1"/>
        <v>50</v>
      </c>
      <c r="AO37" s="36">
        <f t="shared" si="4"/>
        <v>2</v>
      </c>
    </row>
    <row r="38" spans="1:41" ht="15" customHeight="1">
      <c r="A38" s="38">
        <v>20</v>
      </c>
      <c r="B38" s="103" t="s">
        <v>23</v>
      </c>
      <c r="C38" s="104" t="s">
        <v>45</v>
      </c>
      <c r="D38" s="33">
        <v>20</v>
      </c>
      <c r="E38" s="33">
        <v>25</v>
      </c>
      <c r="F38" s="34"/>
      <c r="G38" s="34"/>
      <c r="H38" s="34"/>
      <c r="I38" s="34"/>
      <c r="J38" s="34"/>
      <c r="K38" s="87"/>
      <c r="L38" s="34"/>
      <c r="M38" s="34"/>
      <c r="N38" s="34"/>
      <c r="O38" s="34"/>
      <c r="P38" s="88"/>
      <c r="Q38" s="89">
        <v>15</v>
      </c>
      <c r="R38" s="34">
        <f t="shared" si="2"/>
        <v>45</v>
      </c>
      <c r="S38" s="34">
        <f t="shared" si="5"/>
        <v>60</v>
      </c>
      <c r="T38" s="35" t="s">
        <v>36</v>
      </c>
      <c r="U38" s="36">
        <v>2.5</v>
      </c>
      <c r="V38" s="33"/>
      <c r="W38" s="33"/>
      <c r="X38" s="33"/>
      <c r="Y38" s="33"/>
      <c r="Z38" s="33"/>
      <c r="AA38" s="33"/>
      <c r="AB38" s="33"/>
      <c r="AC38" s="90"/>
      <c r="AD38" s="34"/>
      <c r="AE38" s="34"/>
      <c r="AF38" s="34"/>
      <c r="AG38" s="34"/>
      <c r="AH38" s="88"/>
      <c r="AI38" s="89"/>
      <c r="AJ38" s="34">
        <f t="shared" si="3"/>
        <v>0</v>
      </c>
      <c r="AK38" s="34">
        <f t="shared" si="6"/>
        <v>0</v>
      </c>
      <c r="AL38" s="35"/>
      <c r="AM38" s="36"/>
      <c r="AN38" s="34">
        <f t="shared" si="1"/>
        <v>60</v>
      </c>
      <c r="AO38" s="36">
        <f t="shared" si="4"/>
        <v>2.5</v>
      </c>
    </row>
    <row r="39" spans="1:41" ht="15.75" customHeight="1">
      <c r="A39" s="38">
        <v>21</v>
      </c>
      <c r="B39" s="103" t="s">
        <v>23</v>
      </c>
      <c r="C39" s="104" t="s">
        <v>46</v>
      </c>
      <c r="D39" s="33">
        <v>15</v>
      </c>
      <c r="E39" s="33">
        <v>10</v>
      </c>
      <c r="F39" s="34"/>
      <c r="G39" s="34"/>
      <c r="H39" s="34"/>
      <c r="I39" s="34"/>
      <c r="J39" s="34"/>
      <c r="K39" s="87"/>
      <c r="L39" s="34"/>
      <c r="M39" s="34"/>
      <c r="N39" s="34"/>
      <c r="O39" s="34"/>
      <c r="P39" s="88"/>
      <c r="Q39" s="89">
        <v>25</v>
      </c>
      <c r="R39" s="34">
        <f t="shared" si="2"/>
        <v>25</v>
      </c>
      <c r="S39" s="34">
        <f t="shared" si="5"/>
        <v>50</v>
      </c>
      <c r="T39" s="35" t="s">
        <v>36</v>
      </c>
      <c r="U39" s="36">
        <v>2</v>
      </c>
      <c r="V39" s="33">
        <v>15</v>
      </c>
      <c r="W39" s="33"/>
      <c r="X39" s="33"/>
      <c r="Y39" s="33"/>
      <c r="Z39" s="33"/>
      <c r="AA39" s="33"/>
      <c r="AB39" s="33"/>
      <c r="AC39" s="90"/>
      <c r="AD39" s="34"/>
      <c r="AE39" s="34"/>
      <c r="AF39" s="34"/>
      <c r="AG39" s="34"/>
      <c r="AH39" s="88"/>
      <c r="AI39" s="89">
        <v>15</v>
      </c>
      <c r="AJ39" s="34">
        <f t="shared" si="3"/>
        <v>15</v>
      </c>
      <c r="AK39" s="34">
        <f t="shared" si="6"/>
        <v>30</v>
      </c>
      <c r="AL39" s="35" t="s">
        <v>36</v>
      </c>
      <c r="AM39" s="36">
        <v>1</v>
      </c>
      <c r="AN39" s="34">
        <f t="shared" si="1"/>
        <v>80</v>
      </c>
      <c r="AO39" s="36">
        <f t="shared" si="4"/>
        <v>3</v>
      </c>
    </row>
    <row r="40" spans="1:41" s="111" customFormat="1" ht="15.75" customHeight="1" thickBot="1">
      <c r="A40" s="105">
        <v>22</v>
      </c>
      <c r="B40" s="106" t="s">
        <v>23</v>
      </c>
      <c r="C40" s="107" t="s">
        <v>73</v>
      </c>
      <c r="D40" s="90"/>
      <c r="E40" s="90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8"/>
      <c r="Q40" s="89"/>
      <c r="R40" s="87"/>
      <c r="S40" s="87"/>
      <c r="T40" s="108"/>
      <c r="U40" s="109"/>
      <c r="V40" s="90"/>
      <c r="W40" s="90"/>
      <c r="X40" s="90"/>
      <c r="Y40" s="90"/>
      <c r="Z40" s="90"/>
      <c r="AA40" s="90"/>
      <c r="AB40" s="90"/>
      <c r="AC40" s="90"/>
      <c r="AD40" s="87"/>
      <c r="AE40" s="87"/>
      <c r="AF40" s="87"/>
      <c r="AG40" s="87">
        <v>15</v>
      </c>
      <c r="AH40" s="88"/>
      <c r="AI40" s="89"/>
      <c r="AJ40" s="87"/>
      <c r="AK40" s="87">
        <f t="shared" si="6"/>
        <v>15</v>
      </c>
      <c r="AL40" s="108"/>
      <c r="AM40" s="109"/>
      <c r="AN40" s="87">
        <f t="shared" si="1"/>
        <v>15</v>
      </c>
      <c r="AO40" s="110">
        <f t="shared" si="4"/>
        <v>0</v>
      </c>
    </row>
    <row r="41" spans="1:41" ht="15" customHeight="1" thickBot="1">
      <c r="A41" s="78" t="s">
        <v>3</v>
      </c>
      <c r="B41" s="79"/>
      <c r="C41" s="80"/>
      <c r="D41" s="22">
        <f aca="true" t="shared" si="7" ref="D41:S41">SUM(D18:D40)</f>
        <v>270</v>
      </c>
      <c r="E41" s="22">
        <f t="shared" si="7"/>
        <v>165</v>
      </c>
      <c r="F41" s="22">
        <f t="shared" si="7"/>
        <v>0</v>
      </c>
      <c r="G41" s="22">
        <f t="shared" si="7"/>
        <v>0</v>
      </c>
      <c r="H41" s="22">
        <f t="shared" si="7"/>
        <v>76</v>
      </c>
      <c r="I41" s="22">
        <f t="shared" si="7"/>
        <v>20</v>
      </c>
      <c r="J41" s="22">
        <f t="shared" si="7"/>
        <v>0</v>
      </c>
      <c r="K41" s="112">
        <f t="shared" si="7"/>
        <v>0</v>
      </c>
      <c r="L41" s="22">
        <f t="shared" si="7"/>
        <v>0</v>
      </c>
      <c r="M41" s="22">
        <f t="shared" si="7"/>
        <v>30</v>
      </c>
      <c r="N41" s="22">
        <f t="shared" si="7"/>
        <v>0</v>
      </c>
      <c r="O41" s="22">
        <f t="shared" si="7"/>
        <v>0</v>
      </c>
      <c r="P41" s="113">
        <f t="shared" si="7"/>
        <v>0</v>
      </c>
      <c r="Q41" s="114">
        <f t="shared" si="7"/>
        <v>210</v>
      </c>
      <c r="R41" s="22">
        <f t="shared" si="7"/>
        <v>541</v>
      </c>
      <c r="S41" s="22">
        <f t="shared" si="7"/>
        <v>771</v>
      </c>
      <c r="T41" s="22"/>
      <c r="U41" s="22">
        <f aca="true" t="shared" si="8" ref="U41:AF41">SUM(U18:U40)</f>
        <v>30</v>
      </c>
      <c r="V41" s="22">
        <f t="shared" si="8"/>
        <v>240</v>
      </c>
      <c r="W41" s="22">
        <f t="shared" si="8"/>
        <v>30</v>
      </c>
      <c r="X41" s="22">
        <f t="shared" si="8"/>
        <v>0</v>
      </c>
      <c r="Y41" s="22">
        <f t="shared" si="8"/>
        <v>40</v>
      </c>
      <c r="Z41" s="22">
        <f t="shared" si="8"/>
        <v>100</v>
      </c>
      <c r="AA41" s="22">
        <f t="shared" si="8"/>
        <v>0</v>
      </c>
      <c r="AB41" s="22">
        <f t="shared" si="8"/>
        <v>20</v>
      </c>
      <c r="AC41" s="112">
        <f t="shared" si="8"/>
        <v>100</v>
      </c>
      <c r="AD41" s="22">
        <f t="shared" si="8"/>
        <v>0</v>
      </c>
      <c r="AE41" s="22">
        <f t="shared" si="8"/>
        <v>30</v>
      </c>
      <c r="AF41" s="22">
        <f t="shared" si="8"/>
        <v>0</v>
      </c>
      <c r="AG41" s="22">
        <v>15</v>
      </c>
      <c r="AH41" s="113">
        <f>SUM(AH18:AH40)</f>
        <v>120</v>
      </c>
      <c r="AI41" s="114">
        <f>SUM(AI18:AI40)</f>
        <v>145</v>
      </c>
      <c r="AJ41" s="22">
        <f>SUM(AJ18:AJ40)</f>
        <v>560</v>
      </c>
      <c r="AK41" s="22">
        <f>SUM(AK18:AK40)</f>
        <v>840</v>
      </c>
      <c r="AL41" s="22"/>
      <c r="AM41" s="22">
        <f>SUM(AM18:AM40)</f>
        <v>30</v>
      </c>
      <c r="AN41" s="5">
        <f>SUM(S41,AK41)</f>
        <v>1611</v>
      </c>
      <c r="AO41" s="5">
        <f>SUM(AO18:AO40)</f>
        <v>60</v>
      </c>
    </row>
    <row r="44" ht="12.75">
      <c r="Q44" s="23"/>
    </row>
    <row r="45" spans="32:38" ht="12.75">
      <c r="AF45" s="67"/>
      <c r="AG45" s="67"/>
      <c r="AH45" s="67"/>
      <c r="AI45" s="67"/>
      <c r="AJ45" s="67"/>
      <c r="AK45" s="67"/>
      <c r="AL45" s="67"/>
    </row>
    <row r="46" spans="3:38" ht="12.75">
      <c r="C46" s="1"/>
      <c r="M46" s="10"/>
      <c r="O46" s="67"/>
      <c r="P46" s="67"/>
      <c r="Q46" s="67"/>
      <c r="R46" s="67"/>
      <c r="S46" s="67"/>
      <c r="T46" s="67"/>
      <c r="U46" s="67"/>
      <c r="AF46" s="67"/>
      <c r="AG46" s="67"/>
      <c r="AH46" s="67"/>
      <c r="AI46" s="67"/>
      <c r="AJ46" s="67"/>
      <c r="AK46" s="67"/>
      <c r="AL46" s="67"/>
    </row>
  </sheetData>
  <sheetProtection password="E00D" sheet="1"/>
  <mergeCells count="13">
    <mergeCell ref="AJ2:AN2"/>
    <mergeCell ref="AJ4:AN4"/>
    <mergeCell ref="D16:U16"/>
    <mergeCell ref="V16:AM16"/>
    <mergeCell ref="AN16:AN17"/>
    <mergeCell ref="AO16:AO17"/>
    <mergeCell ref="A6:AO6"/>
    <mergeCell ref="O46:U46"/>
    <mergeCell ref="AF45:AL45"/>
    <mergeCell ref="AF46:AL46"/>
    <mergeCell ref="A16:A17"/>
    <mergeCell ref="C16:C17"/>
    <mergeCell ref="A41:C41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4"/>
  <headerFooter alignWithMargins="0">
    <oddHeader>&amp;C
&amp;Rzałącznik nr 2
do Uchwały Senatu Uniwersytetu Medycznego 
we Wrocławiu nr 
z dnia</oddHeader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W28"/>
  <sheetViews>
    <sheetView showZeros="0" view="pageBreakPreview" zoomScaleSheetLayoutView="100" workbookViewId="0" topLeftCell="A19">
      <selection activeCell="A39" sqref="A39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4" width="6.57421875" style="11" customWidth="1"/>
    <col min="5" max="10" width="5.7109375" style="11" customWidth="1"/>
    <col min="11" max="11" width="6.28125" style="11" customWidth="1"/>
    <col min="12" max="16" width="5.7109375" style="11" customWidth="1"/>
    <col min="17" max="17" width="6.28125" style="11" customWidth="1"/>
    <col min="18" max="18" width="7.00390625" style="11" customWidth="1"/>
    <col min="19" max="19" width="7.140625" style="11" customWidth="1"/>
    <col min="20" max="20" width="5.7109375" style="11" customWidth="1"/>
    <col min="21" max="21" width="7.00390625" style="11" customWidth="1"/>
    <col min="22" max="28" width="5.7109375" style="11" customWidth="1"/>
    <col min="29" max="29" width="7.140625" style="11" customWidth="1"/>
    <col min="30" max="33" width="5.7109375" style="11" customWidth="1"/>
    <col min="34" max="34" width="6.57421875" style="11" customWidth="1"/>
    <col min="35" max="35" width="5.7109375" style="11" customWidth="1"/>
    <col min="36" max="36" width="6.28125" style="11" customWidth="1"/>
    <col min="37" max="37" width="7.140625" style="11" customWidth="1"/>
    <col min="38" max="39" width="5.7109375" style="11" customWidth="1"/>
    <col min="40" max="40" width="7.421875" style="11" customWidth="1"/>
    <col min="41" max="41" width="5.7109375" style="11" customWidth="1"/>
    <col min="42" max="16384" width="9.140625" style="11" customWidth="1"/>
  </cols>
  <sheetData>
    <row r="1" ht="12.75"/>
    <row r="2" spans="36:40" ht="12.75">
      <c r="AJ2" s="72"/>
      <c r="AK2" s="73"/>
      <c r="AL2" s="73"/>
      <c r="AM2" s="73"/>
      <c r="AN2" s="73"/>
    </row>
    <row r="3" ht="12.75"/>
    <row r="4" spans="36:40" ht="12.75">
      <c r="AJ4" s="72"/>
      <c r="AK4" s="73"/>
      <c r="AL4" s="73"/>
      <c r="AM4" s="73"/>
      <c r="AN4" s="73"/>
    </row>
    <row r="5" ht="12.75"/>
    <row r="6" spans="1:41" s="2" customFormat="1" ht="19.5" customHeight="1">
      <c r="A6" s="66" t="s">
        <v>60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="6" customFormat="1" ht="15" customHeight="1">
      <c r="A9" s="6" t="s">
        <v>48</v>
      </c>
    </row>
    <row r="10" s="6" customFormat="1" ht="15" customHeight="1">
      <c r="A10" s="6" t="s">
        <v>61</v>
      </c>
    </row>
    <row r="11" s="6" customFormat="1" ht="15" customHeight="1">
      <c r="A11" s="6" t="s">
        <v>64</v>
      </c>
    </row>
    <row r="12" s="6" customFormat="1" ht="15" customHeight="1">
      <c r="A12" s="6" t="s">
        <v>63</v>
      </c>
    </row>
    <row r="13" ht="15" customHeight="1" thickBot="1"/>
    <row r="14" spans="1:41" ht="13.5" customHeight="1" thickBot="1">
      <c r="A14" s="68" t="s">
        <v>5</v>
      </c>
      <c r="B14" s="12"/>
      <c r="C14" s="70" t="s">
        <v>4</v>
      </c>
      <c r="D14" s="77" t="s">
        <v>7</v>
      </c>
      <c r="E14" s="74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6"/>
      <c r="V14" s="77" t="s">
        <v>8</v>
      </c>
      <c r="W14" s="74"/>
      <c r="X14" s="74"/>
      <c r="Y14" s="74"/>
      <c r="Z14" s="74"/>
      <c r="AA14" s="74"/>
      <c r="AB14" s="74"/>
      <c r="AC14" s="74"/>
      <c r="AD14" s="75"/>
      <c r="AE14" s="75"/>
      <c r="AF14" s="75"/>
      <c r="AG14" s="75"/>
      <c r="AH14" s="75"/>
      <c r="AI14" s="75"/>
      <c r="AJ14" s="75"/>
      <c r="AK14" s="75"/>
      <c r="AL14" s="75"/>
      <c r="AM14" s="76"/>
      <c r="AN14" s="81" t="s">
        <v>9</v>
      </c>
      <c r="AO14" s="64" t="s">
        <v>10</v>
      </c>
    </row>
    <row r="15" spans="1:41" ht="234">
      <c r="A15" s="69"/>
      <c r="B15" s="13" t="s">
        <v>22</v>
      </c>
      <c r="C15" s="71"/>
      <c r="D15" s="8" t="s">
        <v>11</v>
      </c>
      <c r="E15" s="9" t="s">
        <v>12</v>
      </c>
      <c r="F15" s="3" t="s">
        <v>13</v>
      </c>
      <c r="G15" s="3" t="s">
        <v>14</v>
      </c>
      <c r="H15" s="3" t="s">
        <v>15</v>
      </c>
      <c r="I15" s="3" t="s">
        <v>16</v>
      </c>
      <c r="J15" s="3" t="s">
        <v>17</v>
      </c>
      <c r="K15" s="83" t="s">
        <v>26</v>
      </c>
      <c r="L15" s="3" t="s">
        <v>27</v>
      </c>
      <c r="M15" s="3" t="s">
        <v>18</v>
      </c>
      <c r="N15" s="3" t="s">
        <v>24</v>
      </c>
      <c r="O15" s="3" t="s">
        <v>21</v>
      </c>
      <c r="P15" s="84" t="s">
        <v>19</v>
      </c>
      <c r="Q15" s="85" t="s">
        <v>0</v>
      </c>
      <c r="R15" s="3" t="s">
        <v>20</v>
      </c>
      <c r="S15" s="3" t="s">
        <v>6</v>
      </c>
      <c r="T15" s="3" t="s">
        <v>1</v>
      </c>
      <c r="U15" s="14" t="s">
        <v>2</v>
      </c>
      <c r="V15" s="9" t="s">
        <v>11</v>
      </c>
      <c r="W15" s="9" t="s">
        <v>12</v>
      </c>
      <c r="X15" s="9" t="s">
        <v>13</v>
      </c>
      <c r="Y15" s="9" t="s">
        <v>14</v>
      </c>
      <c r="Z15" s="9" t="s">
        <v>15</v>
      </c>
      <c r="AA15" s="9" t="s">
        <v>16</v>
      </c>
      <c r="AB15" s="9" t="s">
        <v>17</v>
      </c>
      <c r="AC15" s="83" t="s">
        <v>28</v>
      </c>
      <c r="AD15" s="3" t="s">
        <v>27</v>
      </c>
      <c r="AE15" s="3" t="s">
        <v>18</v>
      </c>
      <c r="AF15" s="3" t="s">
        <v>24</v>
      </c>
      <c r="AG15" s="3" t="s">
        <v>21</v>
      </c>
      <c r="AH15" s="84" t="s">
        <v>19</v>
      </c>
      <c r="AI15" s="115" t="s">
        <v>0</v>
      </c>
      <c r="AJ15" s="3" t="s">
        <v>20</v>
      </c>
      <c r="AK15" s="3" t="s">
        <v>6</v>
      </c>
      <c r="AL15" s="3" t="s">
        <v>1</v>
      </c>
      <c r="AM15" s="14" t="s">
        <v>2</v>
      </c>
      <c r="AN15" s="82"/>
      <c r="AO15" s="65"/>
    </row>
    <row r="16" spans="1:75" s="30" customFormat="1" ht="22.5" customHeight="1">
      <c r="A16" s="24">
        <v>1</v>
      </c>
      <c r="B16" s="49" t="s">
        <v>23</v>
      </c>
      <c r="C16" s="86" t="s">
        <v>74</v>
      </c>
      <c r="D16" s="31">
        <v>35</v>
      </c>
      <c r="E16" s="25"/>
      <c r="F16" s="26"/>
      <c r="G16" s="26"/>
      <c r="H16" s="26"/>
      <c r="I16" s="26"/>
      <c r="J16" s="26"/>
      <c r="K16" s="87"/>
      <c r="L16" s="26"/>
      <c r="M16" s="26"/>
      <c r="N16" s="26"/>
      <c r="O16" s="26"/>
      <c r="P16" s="88"/>
      <c r="Q16" s="89"/>
      <c r="R16" s="26">
        <f aca="true" t="shared" si="0" ref="R16:R23">SUM(D16:P16)</f>
        <v>35</v>
      </c>
      <c r="S16" s="26">
        <f aca="true" t="shared" si="1" ref="S16:S24">SUM(D16:Q16)</f>
        <v>35</v>
      </c>
      <c r="T16" s="27" t="s">
        <v>36</v>
      </c>
      <c r="U16" s="28">
        <v>1.5</v>
      </c>
      <c r="V16" s="25"/>
      <c r="W16" s="25"/>
      <c r="X16" s="25"/>
      <c r="Y16" s="25"/>
      <c r="Z16" s="25"/>
      <c r="AA16" s="25"/>
      <c r="AB16" s="25"/>
      <c r="AC16" s="90"/>
      <c r="AD16" s="26"/>
      <c r="AE16" s="26"/>
      <c r="AF16" s="26"/>
      <c r="AG16" s="26"/>
      <c r="AH16" s="88"/>
      <c r="AI16" s="116"/>
      <c r="AJ16" s="26">
        <f aca="true" t="shared" si="2" ref="AJ16:AJ24">SUM(V16:AG16)</f>
        <v>0</v>
      </c>
      <c r="AK16" s="26">
        <f aca="true" t="shared" si="3" ref="AK16:AK24">SUM(V16:AI16)</f>
        <v>0</v>
      </c>
      <c r="AL16" s="27"/>
      <c r="AM16" s="28"/>
      <c r="AN16" s="28">
        <f aca="true" t="shared" si="4" ref="AN16:AN23">AK16+S16</f>
        <v>35</v>
      </c>
      <c r="AO16" s="29">
        <f>SUM(U16,AM16)</f>
        <v>1.5</v>
      </c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</row>
    <row r="17" spans="1:75" s="48" customFormat="1" ht="41.25" customHeight="1">
      <c r="A17" s="41">
        <v>2</v>
      </c>
      <c r="B17" s="50" t="s">
        <v>23</v>
      </c>
      <c r="C17" s="91" t="s">
        <v>75</v>
      </c>
      <c r="D17" s="43">
        <v>10</v>
      </c>
      <c r="E17" s="43">
        <v>10</v>
      </c>
      <c r="F17" s="44"/>
      <c r="G17" s="44"/>
      <c r="H17" s="44"/>
      <c r="I17" s="44"/>
      <c r="J17" s="44"/>
      <c r="K17" s="87"/>
      <c r="L17" s="44"/>
      <c r="M17" s="44"/>
      <c r="N17" s="44"/>
      <c r="O17" s="44"/>
      <c r="P17" s="88"/>
      <c r="Q17" s="89">
        <v>10</v>
      </c>
      <c r="R17" s="44">
        <v>20</v>
      </c>
      <c r="S17" s="44">
        <v>30</v>
      </c>
      <c r="T17" s="45" t="s">
        <v>36</v>
      </c>
      <c r="U17" s="46">
        <v>1</v>
      </c>
      <c r="W17" s="43"/>
      <c r="X17" s="43"/>
      <c r="Y17" s="43"/>
      <c r="Z17" s="43"/>
      <c r="AA17" s="43"/>
      <c r="AB17" s="43"/>
      <c r="AC17" s="90"/>
      <c r="AD17" s="44"/>
      <c r="AE17" s="44"/>
      <c r="AF17" s="44"/>
      <c r="AG17" s="44"/>
      <c r="AH17" s="88"/>
      <c r="AI17" s="118"/>
      <c r="AJ17" s="44"/>
      <c r="AK17" s="44"/>
      <c r="AL17" s="45"/>
      <c r="AM17" s="46"/>
      <c r="AN17" s="46">
        <f t="shared" si="4"/>
        <v>30</v>
      </c>
      <c r="AO17" s="47">
        <f aca="true" t="shared" si="5" ref="AO17:AO27">SUM(U17,AM17)</f>
        <v>1</v>
      </c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</row>
    <row r="18" spans="1:75" s="48" customFormat="1" ht="41.25" customHeight="1">
      <c r="A18" s="41">
        <v>3</v>
      </c>
      <c r="B18" s="50" t="s">
        <v>23</v>
      </c>
      <c r="C18" s="91" t="s">
        <v>76</v>
      </c>
      <c r="D18" s="42">
        <v>10</v>
      </c>
      <c r="E18" s="43">
        <v>10</v>
      </c>
      <c r="F18" s="44"/>
      <c r="G18" s="44"/>
      <c r="H18" s="44"/>
      <c r="I18" s="44"/>
      <c r="J18" s="44"/>
      <c r="K18" s="87"/>
      <c r="L18" s="44"/>
      <c r="M18" s="44"/>
      <c r="N18" s="44"/>
      <c r="O18" s="44"/>
      <c r="P18" s="88"/>
      <c r="Q18" s="89">
        <v>5</v>
      </c>
      <c r="R18" s="44">
        <v>20</v>
      </c>
      <c r="S18" s="44">
        <v>25</v>
      </c>
      <c r="T18" s="45" t="s">
        <v>36</v>
      </c>
      <c r="U18" s="46">
        <v>1</v>
      </c>
      <c r="V18" s="43"/>
      <c r="W18" s="43"/>
      <c r="X18" s="43"/>
      <c r="Y18" s="43"/>
      <c r="Z18" s="43"/>
      <c r="AA18" s="43"/>
      <c r="AB18" s="43"/>
      <c r="AC18" s="90"/>
      <c r="AD18" s="44"/>
      <c r="AE18" s="44"/>
      <c r="AF18" s="44"/>
      <c r="AG18" s="44"/>
      <c r="AH18" s="88"/>
      <c r="AI18" s="116"/>
      <c r="AJ18" s="44"/>
      <c r="AK18" s="44"/>
      <c r="AL18" s="45"/>
      <c r="AM18" s="46"/>
      <c r="AN18" s="46">
        <v>25</v>
      </c>
      <c r="AO18" s="47">
        <v>1</v>
      </c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</row>
    <row r="19" spans="1:75" s="48" customFormat="1" ht="41.25" customHeight="1">
      <c r="A19" s="41">
        <v>4</v>
      </c>
      <c r="B19" s="50" t="s">
        <v>23</v>
      </c>
      <c r="C19" s="91" t="s">
        <v>77</v>
      </c>
      <c r="D19" s="43">
        <v>20</v>
      </c>
      <c r="E19" s="43">
        <v>10</v>
      </c>
      <c r="F19" s="44"/>
      <c r="G19" s="44"/>
      <c r="H19" s="44"/>
      <c r="I19" s="44"/>
      <c r="J19" s="44">
        <v>10</v>
      </c>
      <c r="K19" s="87"/>
      <c r="L19" s="44"/>
      <c r="M19" s="44"/>
      <c r="N19" s="44"/>
      <c r="O19" s="44"/>
      <c r="P19" s="88"/>
      <c r="Q19" s="89">
        <v>10</v>
      </c>
      <c r="R19" s="44">
        <v>40</v>
      </c>
      <c r="S19" s="44">
        <v>50</v>
      </c>
      <c r="T19" s="45" t="s">
        <v>47</v>
      </c>
      <c r="U19" s="46">
        <v>2</v>
      </c>
      <c r="V19" s="43"/>
      <c r="W19" s="43"/>
      <c r="X19" s="43"/>
      <c r="Y19" s="43"/>
      <c r="Z19" s="43"/>
      <c r="AA19" s="43"/>
      <c r="AB19" s="43"/>
      <c r="AC19" s="90"/>
      <c r="AD19" s="44"/>
      <c r="AE19" s="44"/>
      <c r="AF19" s="44"/>
      <c r="AG19" s="44"/>
      <c r="AH19" s="88"/>
      <c r="AI19" s="118"/>
      <c r="AJ19" s="44"/>
      <c r="AK19" s="44"/>
      <c r="AL19" s="45"/>
      <c r="AM19" s="46"/>
      <c r="AN19" s="46">
        <f t="shared" si="4"/>
        <v>50</v>
      </c>
      <c r="AO19" s="47">
        <f t="shared" si="5"/>
        <v>2</v>
      </c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</row>
    <row r="20" spans="1:75" s="48" customFormat="1" ht="72" customHeight="1">
      <c r="A20" s="41">
        <v>5</v>
      </c>
      <c r="B20" s="50" t="s">
        <v>25</v>
      </c>
      <c r="C20" s="91" t="s">
        <v>78</v>
      </c>
      <c r="D20" s="43">
        <v>10</v>
      </c>
      <c r="E20" s="43">
        <v>10</v>
      </c>
      <c r="F20" s="44"/>
      <c r="G20" s="44"/>
      <c r="H20" s="44"/>
      <c r="I20" s="44"/>
      <c r="J20" s="44"/>
      <c r="K20" s="87"/>
      <c r="L20" s="44"/>
      <c r="M20" s="44"/>
      <c r="N20" s="44"/>
      <c r="O20" s="44"/>
      <c r="P20" s="88"/>
      <c r="Q20" s="89">
        <v>5</v>
      </c>
      <c r="R20" s="44">
        <f>SUM(D20:P20)</f>
        <v>20</v>
      </c>
      <c r="S20" s="44">
        <f>SUM(D20:Q20)</f>
        <v>25</v>
      </c>
      <c r="T20" s="45" t="s">
        <v>36</v>
      </c>
      <c r="U20" s="46">
        <v>1</v>
      </c>
      <c r="V20" s="44"/>
      <c r="W20" s="44"/>
      <c r="X20" s="43"/>
      <c r="Y20" s="43"/>
      <c r="Z20" s="43"/>
      <c r="AA20" s="43"/>
      <c r="AB20" s="43"/>
      <c r="AC20" s="90"/>
      <c r="AD20" s="44"/>
      <c r="AE20" s="44"/>
      <c r="AF20" s="44"/>
      <c r="AG20" s="44"/>
      <c r="AH20" s="88"/>
      <c r="AI20" s="118"/>
      <c r="AJ20" s="44"/>
      <c r="AK20" s="44"/>
      <c r="AL20" s="45"/>
      <c r="AM20" s="46"/>
      <c r="AN20" s="46">
        <f t="shared" si="4"/>
        <v>25</v>
      </c>
      <c r="AO20" s="47">
        <f t="shared" si="5"/>
        <v>1</v>
      </c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</row>
    <row r="21" spans="1:75" ht="32.25" customHeight="1">
      <c r="A21" s="92">
        <v>6</v>
      </c>
      <c r="B21" s="93" t="s">
        <v>23</v>
      </c>
      <c r="C21" s="119" t="s">
        <v>40</v>
      </c>
      <c r="D21" s="120">
        <v>50</v>
      </c>
      <c r="E21" s="95"/>
      <c r="F21" s="96"/>
      <c r="G21" s="96"/>
      <c r="H21" s="96">
        <v>10</v>
      </c>
      <c r="I21" s="96"/>
      <c r="J21" s="96"/>
      <c r="K21" s="87">
        <v>70</v>
      </c>
      <c r="L21" s="96"/>
      <c r="M21" s="96"/>
      <c r="N21" s="96"/>
      <c r="O21" s="96"/>
      <c r="P21" s="88"/>
      <c r="Q21" s="89">
        <v>20</v>
      </c>
      <c r="R21" s="96">
        <f t="shared" si="0"/>
        <v>130</v>
      </c>
      <c r="S21" s="96">
        <f t="shared" si="1"/>
        <v>150</v>
      </c>
      <c r="T21" s="97" t="s">
        <v>36</v>
      </c>
      <c r="U21" s="98">
        <v>5</v>
      </c>
      <c r="V21" s="95"/>
      <c r="W21" s="95"/>
      <c r="X21" s="95"/>
      <c r="Y21" s="95"/>
      <c r="Z21" s="95"/>
      <c r="AA21" s="95"/>
      <c r="AB21" s="95"/>
      <c r="AC21" s="90">
        <v>80</v>
      </c>
      <c r="AD21" s="96"/>
      <c r="AE21" s="96"/>
      <c r="AF21" s="96"/>
      <c r="AG21" s="96"/>
      <c r="AH21" s="88">
        <v>160</v>
      </c>
      <c r="AI21" s="116"/>
      <c r="AJ21" s="96">
        <f t="shared" si="2"/>
        <v>80</v>
      </c>
      <c r="AK21" s="96">
        <f t="shared" si="3"/>
        <v>240</v>
      </c>
      <c r="AL21" s="97" t="s">
        <v>47</v>
      </c>
      <c r="AM21" s="98">
        <v>9</v>
      </c>
      <c r="AN21" s="121">
        <f t="shared" si="4"/>
        <v>390</v>
      </c>
      <c r="AO21" s="122">
        <f t="shared" si="5"/>
        <v>14</v>
      </c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</row>
    <row r="22" spans="1:75" ht="37.5" customHeight="1">
      <c r="A22" s="92">
        <v>7</v>
      </c>
      <c r="B22" s="93" t="s">
        <v>23</v>
      </c>
      <c r="C22" s="94" t="s">
        <v>70</v>
      </c>
      <c r="D22" s="120">
        <v>50</v>
      </c>
      <c r="E22" s="95"/>
      <c r="F22" s="96"/>
      <c r="G22" s="96"/>
      <c r="H22" s="96"/>
      <c r="I22" s="96"/>
      <c r="J22" s="96"/>
      <c r="K22" s="87">
        <v>80</v>
      </c>
      <c r="L22" s="96"/>
      <c r="M22" s="96"/>
      <c r="N22" s="96"/>
      <c r="O22" s="96"/>
      <c r="P22" s="88"/>
      <c r="Q22" s="89">
        <v>20</v>
      </c>
      <c r="R22" s="96">
        <f t="shared" si="0"/>
        <v>130</v>
      </c>
      <c r="S22" s="96">
        <f t="shared" si="1"/>
        <v>150</v>
      </c>
      <c r="T22" s="97" t="s">
        <v>36</v>
      </c>
      <c r="U22" s="98">
        <v>5</v>
      </c>
      <c r="V22" s="95"/>
      <c r="W22" s="95"/>
      <c r="X22" s="95"/>
      <c r="Y22" s="95"/>
      <c r="Z22" s="95">
        <v>10</v>
      </c>
      <c r="AA22" s="95"/>
      <c r="AB22" s="95"/>
      <c r="AC22" s="90">
        <v>30</v>
      </c>
      <c r="AD22" s="96"/>
      <c r="AE22" s="96"/>
      <c r="AF22" s="96"/>
      <c r="AG22" s="96"/>
      <c r="AH22" s="88">
        <v>160</v>
      </c>
      <c r="AI22" s="116"/>
      <c r="AJ22" s="96">
        <f t="shared" si="2"/>
        <v>40</v>
      </c>
      <c r="AK22" s="96">
        <f t="shared" si="3"/>
        <v>200</v>
      </c>
      <c r="AL22" s="97" t="s">
        <v>47</v>
      </c>
      <c r="AM22" s="98">
        <v>7.5</v>
      </c>
      <c r="AN22" s="121">
        <f t="shared" si="4"/>
        <v>350</v>
      </c>
      <c r="AO22" s="122">
        <f t="shared" si="5"/>
        <v>12.5</v>
      </c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</row>
    <row r="23" spans="1:41" ht="33.75" customHeight="1">
      <c r="A23" s="92">
        <v>8</v>
      </c>
      <c r="B23" s="93" t="s">
        <v>23</v>
      </c>
      <c r="C23" s="94" t="s">
        <v>58</v>
      </c>
      <c r="D23" s="120">
        <v>50</v>
      </c>
      <c r="E23" s="95"/>
      <c r="F23" s="96"/>
      <c r="G23" s="96"/>
      <c r="H23" s="96"/>
      <c r="I23" s="96"/>
      <c r="J23" s="96"/>
      <c r="K23" s="87">
        <v>80</v>
      </c>
      <c r="L23" s="96"/>
      <c r="M23" s="96"/>
      <c r="N23" s="96"/>
      <c r="O23" s="96"/>
      <c r="P23" s="88"/>
      <c r="Q23" s="89">
        <v>30</v>
      </c>
      <c r="R23" s="96">
        <f t="shared" si="0"/>
        <v>130</v>
      </c>
      <c r="S23" s="96">
        <f t="shared" si="1"/>
        <v>160</v>
      </c>
      <c r="T23" s="97" t="s">
        <v>36</v>
      </c>
      <c r="U23" s="98">
        <v>5</v>
      </c>
      <c r="V23" s="95"/>
      <c r="W23" s="95"/>
      <c r="X23" s="95"/>
      <c r="Y23" s="95"/>
      <c r="Z23" s="95">
        <v>10</v>
      </c>
      <c r="AA23" s="95"/>
      <c r="AB23" s="95"/>
      <c r="AC23" s="90">
        <v>30</v>
      </c>
      <c r="AD23" s="96"/>
      <c r="AE23" s="96"/>
      <c r="AF23" s="96"/>
      <c r="AG23" s="96"/>
      <c r="AH23" s="88">
        <v>160</v>
      </c>
      <c r="AI23" s="116"/>
      <c r="AJ23" s="96">
        <f t="shared" si="2"/>
        <v>40</v>
      </c>
      <c r="AK23" s="96">
        <f t="shared" si="3"/>
        <v>200</v>
      </c>
      <c r="AL23" s="97" t="s">
        <v>47</v>
      </c>
      <c r="AM23" s="98">
        <v>7.5</v>
      </c>
      <c r="AN23" s="121">
        <f t="shared" si="4"/>
        <v>360</v>
      </c>
      <c r="AO23" s="122">
        <f t="shared" si="5"/>
        <v>12.5</v>
      </c>
    </row>
    <row r="24" spans="1:41" ht="33.75" customHeight="1">
      <c r="A24" s="92">
        <v>9</v>
      </c>
      <c r="B24" s="123" t="s">
        <v>23</v>
      </c>
      <c r="C24" s="124" t="s">
        <v>79</v>
      </c>
      <c r="D24" s="120">
        <v>20</v>
      </c>
      <c r="E24" s="95"/>
      <c r="F24" s="96"/>
      <c r="G24" s="96"/>
      <c r="H24" s="96"/>
      <c r="I24" s="96"/>
      <c r="J24" s="96"/>
      <c r="K24" s="87">
        <v>40</v>
      </c>
      <c r="L24" s="96"/>
      <c r="M24" s="96"/>
      <c r="N24" s="96"/>
      <c r="O24" s="96"/>
      <c r="P24" s="88">
        <v>40</v>
      </c>
      <c r="Q24" s="89">
        <v>15</v>
      </c>
      <c r="R24" s="96">
        <f>SUM(D24:P24)</f>
        <v>100</v>
      </c>
      <c r="S24" s="96">
        <f t="shared" si="1"/>
        <v>115</v>
      </c>
      <c r="T24" s="97" t="s">
        <v>47</v>
      </c>
      <c r="U24" s="98">
        <v>4.5</v>
      </c>
      <c r="V24" s="95"/>
      <c r="W24" s="95"/>
      <c r="X24" s="95"/>
      <c r="Y24" s="95"/>
      <c r="Z24" s="95"/>
      <c r="AA24" s="95"/>
      <c r="AB24" s="95"/>
      <c r="AC24" s="90"/>
      <c r="AD24" s="96"/>
      <c r="AE24" s="96"/>
      <c r="AF24" s="96"/>
      <c r="AG24" s="96"/>
      <c r="AH24" s="88"/>
      <c r="AI24" s="116"/>
      <c r="AJ24" s="96">
        <f t="shared" si="2"/>
        <v>0</v>
      </c>
      <c r="AK24" s="96">
        <f t="shared" si="3"/>
        <v>0</v>
      </c>
      <c r="AL24" s="97"/>
      <c r="AM24" s="98"/>
      <c r="AN24" s="121">
        <v>115</v>
      </c>
      <c r="AO24" s="122">
        <f t="shared" si="5"/>
        <v>4.5</v>
      </c>
    </row>
    <row r="25" spans="1:67" ht="30.75" customHeight="1">
      <c r="A25" s="92">
        <v>10</v>
      </c>
      <c r="B25" s="123" t="s">
        <v>23</v>
      </c>
      <c r="C25" s="125" t="s">
        <v>51</v>
      </c>
      <c r="D25" s="120">
        <v>30</v>
      </c>
      <c r="E25" s="95"/>
      <c r="F25" s="96"/>
      <c r="G25" s="96"/>
      <c r="H25" s="96"/>
      <c r="I25" s="96"/>
      <c r="J25" s="96"/>
      <c r="K25" s="87">
        <v>40</v>
      </c>
      <c r="L25" s="96"/>
      <c r="M25" s="96"/>
      <c r="N25" s="96"/>
      <c r="O25" s="96"/>
      <c r="P25" s="126"/>
      <c r="Q25" s="89">
        <v>10</v>
      </c>
      <c r="R25" s="96">
        <f>SUM(D25:P25)</f>
        <v>70</v>
      </c>
      <c r="S25" s="96">
        <f>SUM(D25:Q25)</f>
        <v>80</v>
      </c>
      <c r="T25" s="97" t="s">
        <v>36</v>
      </c>
      <c r="U25" s="98">
        <v>2.5</v>
      </c>
      <c r="V25" s="95"/>
      <c r="W25" s="95"/>
      <c r="X25" s="95"/>
      <c r="Y25" s="95"/>
      <c r="Z25" s="95"/>
      <c r="AA25" s="95"/>
      <c r="AB25" s="95"/>
      <c r="AC25" s="90">
        <v>40</v>
      </c>
      <c r="AD25" s="96"/>
      <c r="AE25" s="96"/>
      <c r="AF25" s="96"/>
      <c r="AG25" s="96"/>
      <c r="AH25" s="88">
        <v>80</v>
      </c>
      <c r="AI25" s="116"/>
      <c r="AJ25" s="96">
        <f>SUM(V25:AG25)</f>
        <v>40</v>
      </c>
      <c r="AK25" s="96">
        <f>SUM(V25:AI25)</f>
        <v>120</v>
      </c>
      <c r="AL25" s="97" t="s">
        <v>36</v>
      </c>
      <c r="AM25" s="98">
        <v>4.5</v>
      </c>
      <c r="AN25" s="121">
        <f>AK25+S25</f>
        <v>200</v>
      </c>
      <c r="AO25" s="122">
        <f t="shared" si="5"/>
        <v>7</v>
      </c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</row>
    <row r="26" spans="1:67" s="40" customFormat="1" ht="15" customHeight="1">
      <c r="A26" s="38">
        <v>11</v>
      </c>
      <c r="B26" s="39" t="s">
        <v>23</v>
      </c>
      <c r="C26" s="104" t="s">
        <v>42</v>
      </c>
      <c r="D26" s="32"/>
      <c r="E26" s="33"/>
      <c r="F26" s="34"/>
      <c r="G26" s="34"/>
      <c r="H26" s="34"/>
      <c r="I26" s="34"/>
      <c r="J26" s="34"/>
      <c r="K26" s="87"/>
      <c r="L26" s="34"/>
      <c r="M26" s="34">
        <v>30</v>
      </c>
      <c r="N26" s="34"/>
      <c r="O26" s="34"/>
      <c r="P26" s="88"/>
      <c r="Q26" s="89"/>
      <c r="R26" s="34">
        <f>SUM(D26:P26)</f>
        <v>30</v>
      </c>
      <c r="S26" s="34">
        <f>SUM(D26:Q26)</f>
        <v>30</v>
      </c>
      <c r="T26" s="35" t="s">
        <v>36</v>
      </c>
      <c r="U26" s="36">
        <v>1.5</v>
      </c>
      <c r="V26" s="33"/>
      <c r="W26" s="33"/>
      <c r="X26" s="33"/>
      <c r="Y26" s="33"/>
      <c r="Z26" s="33"/>
      <c r="AA26" s="33"/>
      <c r="AB26" s="33"/>
      <c r="AC26" s="90"/>
      <c r="AD26" s="34"/>
      <c r="AE26" s="34">
        <v>30</v>
      </c>
      <c r="AF26" s="34"/>
      <c r="AG26" s="34"/>
      <c r="AH26" s="88"/>
      <c r="AI26" s="116"/>
      <c r="AJ26" s="34">
        <f>SUM(V26:AG26)</f>
        <v>30</v>
      </c>
      <c r="AK26" s="34">
        <f>SUM(V26:AI26)</f>
        <v>30</v>
      </c>
      <c r="AL26" s="35" t="s">
        <v>47</v>
      </c>
      <c r="AM26" s="36">
        <v>1.5</v>
      </c>
      <c r="AN26" s="36">
        <f>AK26+S26</f>
        <v>60</v>
      </c>
      <c r="AO26" s="37">
        <f t="shared" si="5"/>
        <v>3</v>
      </c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</row>
    <row r="27" spans="1:67" s="111" customFormat="1" ht="15" customHeight="1" thickBot="1">
      <c r="A27" s="127">
        <v>12</v>
      </c>
      <c r="B27" s="128" t="s">
        <v>23</v>
      </c>
      <c r="C27" s="129" t="s">
        <v>73</v>
      </c>
      <c r="D27" s="130"/>
      <c r="E27" s="90"/>
      <c r="F27" s="87"/>
      <c r="G27" s="87"/>
      <c r="H27" s="87"/>
      <c r="I27" s="87"/>
      <c r="J27" s="87"/>
      <c r="K27" s="87"/>
      <c r="L27" s="87"/>
      <c r="M27" s="87"/>
      <c r="N27" s="87"/>
      <c r="O27" s="87">
        <v>15</v>
      </c>
      <c r="P27" s="88"/>
      <c r="Q27" s="89"/>
      <c r="R27" s="87">
        <f>SUM(D27:P27)</f>
        <v>15</v>
      </c>
      <c r="S27" s="87">
        <f>SUM(D27:Q27)</f>
        <v>15</v>
      </c>
      <c r="T27" s="108" t="s">
        <v>36</v>
      </c>
      <c r="U27" s="109"/>
      <c r="V27" s="90"/>
      <c r="W27" s="90"/>
      <c r="X27" s="90"/>
      <c r="Y27" s="90"/>
      <c r="Z27" s="90"/>
      <c r="AA27" s="90"/>
      <c r="AB27" s="90"/>
      <c r="AC27" s="90"/>
      <c r="AD27" s="87"/>
      <c r="AE27" s="87"/>
      <c r="AF27" s="87"/>
      <c r="AG27" s="87">
        <v>15</v>
      </c>
      <c r="AH27" s="88"/>
      <c r="AI27" s="116"/>
      <c r="AJ27" s="87">
        <f>SUM(V27:AG27)</f>
        <v>15</v>
      </c>
      <c r="AK27" s="87">
        <f>SUM(V27:AI27)</f>
        <v>15</v>
      </c>
      <c r="AL27" s="108"/>
      <c r="AM27" s="109"/>
      <c r="AN27" s="109">
        <f>AK27+S27</f>
        <v>30</v>
      </c>
      <c r="AO27" s="131">
        <f t="shared" si="5"/>
        <v>0</v>
      </c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</row>
    <row r="28" spans="1:41" ht="15" customHeight="1" thickBot="1">
      <c r="A28" s="78" t="s">
        <v>3</v>
      </c>
      <c r="B28" s="79"/>
      <c r="C28" s="80"/>
      <c r="D28" s="22">
        <f aca="true" t="shared" si="6" ref="D28:S28">SUM(D16:D27)</f>
        <v>285</v>
      </c>
      <c r="E28" s="22">
        <f t="shared" si="6"/>
        <v>40</v>
      </c>
      <c r="F28" s="22">
        <f t="shared" si="6"/>
        <v>0</v>
      </c>
      <c r="G28" s="22">
        <f t="shared" si="6"/>
        <v>0</v>
      </c>
      <c r="H28" s="22">
        <f t="shared" si="6"/>
        <v>10</v>
      </c>
      <c r="I28" s="22">
        <f t="shared" si="6"/>
        <v>0</v>
      </c>
      <c r="J28" s="22">
        <f t="shared" si="6"/>
        <v>10</v>
      </c>
      <c r="K28" s="112">
        <f t="shared" si="6"/>
        <v>310</v>
      </c>
      <c r="L28" s="22">
        <f t="shared" si="6"/>
        <v>0</v>
      </c>
      <c r="M28" s="22">
        <f t="shared" si="6"/>
        <v>30</v>
      </c>
      <c r="N28" s="22">
        <f t="shared" si="6"/>
        <v>0</v>
      </c>
      <c r="O28" s="22">
        <f t="shared" si="6"/>
        <v>15</v>
      </c>
      <c r="P28" s="113">
        <f t="shared" si="6"/>
        <v>40</v>
      </c>
      <c r="Q28" s="114">
        <f t="shared" si="6"/>
        <v>125</v>
      </c>
      <c r="R28" s="22">
        <f t="shared" si="6"/>
        <v>740</v>
      </c>
      <c r="S28" s="22">
        <f t="shared" si="6"/>
        <v>865</v>
      </c>
      <c r="T28" s="22"/>
      <c r="U28" s="22">
        <f aca="true" t="shared" si="7" ref="U28:AJ28">SUM(U16:U27)</f>
        <v>30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20</v>
      </c>
      <c r="AA28" s="22">
        <f t="shared" si="7"/>
        <v>0</v>
      </c>
      <c r="AB28" s="22">
        <f t="shared" si="7"/>
        <v>0</v>
      </c>
      <c r="AC28" s="112">
        <f t="shared" si="7"/>
        <v>180</v>
      </c>
      <c r="AD28" s="22">
        <f t="shared" si="7"/>
        <v>0</v>
      </c>
      <c r="AE28" s="22">
        <f t="shared" si="7"/>
        <v>30</v>
      </c>
      <c r="AF28" s="22">
        <f t="shared" si="7"/>
        <v>0</v>
      </c>
      <c r="AG28" s="22">
        <f t="shared" si="7"/>
        <v>15</v>
      </c>
      <c r="AH28" s="113">
        <f t="shared" si="7"/>
        <v>560</v>
      </c>
      <c r="AI28" s="132">
        <f t="shared" si="7"/>
        <v>0</v>
      </c>
      <c r="AJ28" s="22">
        <f t="shared" si="7"/>
        <v>245</v>
      </c>
      <c r="AK28" s="22">
        <f>SUM(AK16:AK27)</f>
        <v>805</v>
      </c>
      <c r="AL28" s="22"/>
      <c r="AM28" s="22">
        <f>SUM(AM16:AM27)</f>
        <v>30</v>
      </c>
      <c r="AN28" s="5">
        <f>SUM(S28,AK28)</f>
        <v>1670</v>
      </c>
      <c r="AO28" s="5">
        <f>SUM(U28,AM28)</f>
        <v>60</v>
      </c>
    </row>
  </sheetData>
  <sheetProtection password="E00D" sheet="1"/>
  <mergeCells count="10">
    <mergeCell ref="AN14:AN15"/>
    <mergeCell ref="AO14:AO15"/>
    <mergeCell ref="A28:C28"/>
    <mergeCell ref="A14:A15"/>
    <mergeCell ref="C14:C15"/>
    <mergeCell ref="D14:U14"/>
    <mergeCell ref="V14:AM14"/>
    <mergeCell ref="AJ2:AN2"/>
    <mergeCell ref="AJ4:AN4"/>
    <mergeCell ref="A6:AO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2" r:id="rId2"/>
  <headerFooter alignWithMargins="0">
    <oddHeader>&amp;C
&amp;Rzałącznik nr 2
do Uchwały Senatu Uniwersytetu Medycznego 
we Wrocławiu nr 
z dnia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Y32"/>
  <sheetViews>
    <sheetView showZeros="0" tabSelected="1" view="pageBreakPreview" zoomScaleNormal="70" zoomScaleSheetLayoutView="100" zoomScalePageLayoutView="70" workbookViewId="0" topLeftCell="A1">
      <selection activeCell="C16" sqref="C16:C17"/>
    </sheetView>
  </sheetViews>
  <sheetFormatPr defaultColWidth="9.140625" defaultRowHeight="12.75"/>
  <cols>
    <col min="1" max="1" width="4.28125" style="11" customWidth="1"/>
    <col min="2" max="2" width="13.28125" style="11" customWidth="1"/>
    <col min="3" max="3" width="36.57421875" style="11" customWidth="1"/>
    <col min="4" max="4" width="7.421875" style="11" customWidth="1"/>
    <col min="5" max="10" width="5.7109375" style="11" customWidth="1"/>
    <col min="11" max="11" width="7.00390625" style="11" customWidth="1"/>
    <col min="12" max="16" width="5.7109375" style="11" customWidth="1"/>
    <col min="17" max="17" width="7.140625" style="11" customWidth="1"/>
    <col min="18" max="18" width="6.28125" style="11" customWidth="1"/>
    <col min="19" max="19" width="6.7109375" style="11" customWidth="1"/>
    <col min="20" max="28" width="5.7109375" style="11" customWidth="1"/>
    <col min="29" max="29" width="6.7109375" style="11" customWidth="1"/>
    <col min="30" max="33" width="5.7109375" style="11" customWidth="1"/>
    <col min="34" max="34" width="6.57421875" style="11" customWidth="1"/>
    <col min="35" max="35" width="5.7109375" style="11" customWidth="1"/>
    <col min="36" max="36" width="7.8515625" style="11" customWidth="1"/>
    <col min="37" max="37" width="7.00390625" style="11" customWidth="1"/>
    <col min="38" max="39" width="5.7109375" style="11" customWidth="1"/>
    <col min="40" max="40" width="7.00390625" style="11" customWidth="1"/>
    <col min="41" max="41" width="7.140625" style="11" customWidth="1"/>
    <col min="42" max="16384" width="9.140625" style="11" customWidth="1"/>
  </cols>
  <sheetData>
    <row r="1" ht="12.75"/>
    <row r="2" spans="36:40" ht="12.75">
      <c r="AJ2" s="72"/>
      <c r="AK2" s="73"/>
      <c r="AL2" s="73"/>
      <c r="AM2" s="73"/>
      <c r="AN2" s="73"/>
    </row>
    <row r="3" ht="12.75"/>
    <row r="4" spans="36:40" ht="12.75">
      <c r="AJ4" s="72"/>
      <c r="AK4" s="73"/>
      <c r="AL4" s="73"/>
      <c r="AM4" s="73"/>
      <c r="AN4" s="73"/>
    </row>
    <row r="5" ht="12.75"/>
    <row r="6" spans="1:41" s="2" customFormat="1" ht="19.5" customHeight="1">
      <c r="A6" s="66" t="s">
        <v>65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="6" customFormat="1" ht="15" customHeight="1">
      <c r="A9" s="6" t="s">
        <v>48</v>
      </c>
    </row>
    <row r="10" s="6" customFormat="1" ht="15" customHeight="1">
      <c r="A10" s="6" t="s">
        <v>61</v>
      </c>
    </row>
    <row r="11" s="6" customFormat="1" ht="15" customHeight="1">
      <c r="A11" s="6" t="s">
        <v>66</v>
      </c>
    </row>
    <row r="12" s="6" customFormat="1" ht="15" customHeight="1">
      <c r="A12" s="6" t="s">
        <v>63</v>
      </c>
    </row>
    <row r="13" ht="15" customHeight="1"/>
    <row r="15" ht="13.5" thickBot="1"/>
    <row r="16" spans="1:41" ht="13.5" customHeight="1" thickBot="1">
      <c r="A16" s="68" t="s">
        <v>5</v>
      </c>
      <c r="B16" s="12"/>
      <c r="C16" s="70" t="s">
        <v>4</v>
      </c>
      <c r="D16" s="77" t="s">
        <v>7</v>
      </c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  <c r="V16" s="77" t="s">
        <v>8</v>
      </c>
      <c r="W16" s="74"/>
      <c r="X16" s="74"/>
      <c r="Y16" s="74"/>
      <c r="Z16" s="74"/>
      <c r="AA16" s="74"/>
      <c r="AB16" s="74"/>
      <c r="AC16" s="74"/>
      <c r="AD16" s="75"/>
      <c r="AE16" s="75"/>
      <c r="AF16" s="75"/>
      <c r="AG16" s="75"/>
      <c r="AH16" s="75"/>
      <c r="AI16" s="75"/>
      <c r="AJ16" s="75"/>
      <c r="AK16" s="75"/>
      <c r="AL16" s="75"/>
      <c r="AM16" s="76"/>
      <c r="AN16" s="81" t="s">
        <v>9</v>
      </c>
      <c r="AO16" s="64" t="s">
        <v>10</v>
      </c>
    </row>
    <row r="17" spans="1:41" ht="237">
      <c r="A17" s="69"/>
      <c r="B17" s="13" t="s">
        <v>22</v>
      </c>
      <c r="C17" s="71"/>
      <c r="D17" s="8" t="s">
        <v>11</v>
      </c>
      <c r="E17" s="9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83" t="s">
        <v>26</v>
      </c>
      <c r="L17" s="3" t="s">
        <v>27</v>
      </c>
      <c r="M17" s="3" t="s">
        <v>18</v>
      </c>
      <c r="N17" s="3" t="s">
        <v>24</v>
      </c>
      <c r="O17" s="3" t="s">
        <v>21</v>
      </c>
      <c r="P17" s="133" t="s">
        <v>19</v>
      </c>
      <c r="Q17" s="85" t="s">
        <v>0</v>
      </c>
      <c r="R17" s="3" t="s">
        <v>20</v>
      </c>
      <c r="S17" s="3" t="s">
        <v>6</v>
      </c>
      <c r="T17" s="3" t="s">
        <v>1</v>
      </c>
      <c r="U17" s="14" t="s">
        <v>2</v>
      </c>
      <c r="V17" s="9" t="s">
        <v>11</v>
      </c>
      <c r="W17" s="9" t="s">
        <v>12</v>
      </c>
      <c r="X17" s="9" t="s">
        <v>13</v>
      </c>
      <c r="Y17" s="9" t="s">
        <v>14</v>
      </c>
      <c r="Z17" s="9" t="s">
        <v>15</v>
      </c>
      <c r="AA17" s="9" t="s">
        <v>16</v>
      </c>
      <c r="AB17" s="9" t="s">
        <v>17</v>
      </c>
      <c r="AC17" s="83" t="s">
        <v>28</v>
      </c>
      <c r="AD17" s="3" t="s">
        <v>27</v>
      </c>
      <c r="AE17" s="3" t="s">
        <v>18</v>
      </c>
      <c r="AF17" s="3" t="s">
        <v>24</v>
      </c>
      <c r="AG17" s="3" t="s">
        <v>21</v>
      </c>
      <c r="AH17" s="84" t="s">
        <v>19</v>
      </c>
      <c r="AI17" s="85" t="s">
        <v>0</v>
      </c>
      <c r="AJ17" s="3" t="s">
        <v>20</v>
      </c>
      <c r="AK17" s="3" t="s">
        <v>6</v>
      </c>
      <c r="AL17" s="3" t="s">
        <v>1</v>
      </c>
      <c r="AM17" s="14" t="s">
        <v>2</v>
      </c>
      <c r="AN17" s="82"/>
      <c r="AO17" s="65"/>
    </row>
    <row r="18" spans="1:41" ht="42.75" customHeight="1">
      <c r="A18" s="15">
        <v>1</v>
      </c>
      <c r="B18" s="51" t="s">
        <v>23</v>
      </c>
      <c r="C18" s="54" t="s">
        <v>49</v>
      </c>
      <c r="D18" s="17">
        <v>50</v>
      </c>
      <c r="E18" s="18"/>
      <c r="F18" s="19"/>
      <c r="G18" s="19"/>
      <c r="H18" s="19">
        <v>10</v>
      </c>
      <c r="I18" s="19"/>
      <c r="J18" s="19"/>
      <c r="K18" s="87">
        <v>30</v>
      </c>
      <c r="L18" s="19"/>
      <c r="M18" s="19"/>
      <c r="N18" s="19"/>
      <c r="O18" s="19"/>
      <c r="P18" s="134">
        <v>80</v>
      </c>
      <c r="Q18" s="89">
        <v>25</v>
      </c>
      <c r="R18" s="19">
        <v>130</v>
      </c>
      <c r="S18" s="19">
        <f aca="true" t="shared" si="0" ref="S18:S31">SUM(D18:Q18)</f>
        <v>195</v>
      </c>
      <c r="T18" s="20" t="s">
        <v>80</v>
      </c>
      <c r="U18" s="21">
        <v>7.5</v>
      </c>
      <c r="V18" s="18"/>
      <c r="W18" s="18"/>
      <c r="X18" s="18"/>
      <c r="Y18" s="18"/>
      <c r="Z18" s="18">
        <v>10</v>
      </c>
      <c r="AA18" s="18"/>
      <c r="AB18" s="18"/>
      <c r="AC18" s="90">
        <v>30</v>
      </c>
      <c r="AD18" s="19"/>
      <c r="AE18" s="19"/>
      <c r="AF18" s="19"/>
      <c r="AG18" s="19"/>
      <c r="AH18" s="88"/>
      <c r="AI18" s="89"/>
      <c r="AJ18" s="19"/>
      <c r="AK18" s="19"/>
      <c r="AL18" s="20" t="s">
        <v>47</v>
      </c>
      <c r="AM18" s="21">
        <v>1.5</v>
      </c>
      <c r="AN18" s="21">
        <f>AK18+S18</f>
        <v>195</v>
      </c>
      <c r="AO18" s="4">
        <f>SUM(U18,AM18)</f>
        <v>9</v>
      </c>
    </row>
    <row r="19" spans="1:41" ht="44.25" customHeight="1">
      <c r="A19" s="15">
        <v>2</v>
      </c>
      <c r="B19" s="51" t="s">
        <v>23</v>
      </c>
      <c r="C19" s="54" t="s">
        <v>50</v>
      </c>
      <c r="D19" s="17">
        <v>25</v>
      </c>
      <c r="E19" s="18"/>
      <c r="F19" s="19"/>
      <c r="G19" s="19"/>
      <c r="H19" s="19"/>
      <c r="I19" s="19"/>
      <c r="J19" s="19"/>
      <c r="K19" s="87">
        <v>60</v>
      </c>
      <c r="L19" s="19"/>
      <c r="M19" s="19"/>
      <c r="N19" s="19"/>
      <c r="O19" s="19"/>
      <c r="P19" s="134"/>
      <c r="Q19" s="89"/>
      <c r="R19" s="19">
        <f aca="true" t="shared" si="1" ref="R19:R31">SUM(D19:P19)</f>
        <v>85</v>
      </c>
      <c r="S19" s="19">
        <f t="shared" si="0"/>
        <v>85</v>
      </c>
      <c r="T19" s="20" t="s">
        <v>36</v>
      </c>
      <c r="U19" s="21">
        <v>3</v>
      </c>
      <c r="V19" s="18">
        <v>15</v>
      </c>
      <c r="W19" s="18"/>
      <c r="X19" s="18"/>
      <c r="Y19" s="18"/>
      <c r="Z19" s="18">
        <v>5</v>
      </c>
      <c r="AA19" s="18"/>
      <c r="AB19" s="18"/>
      <c r="AC19" s="90">
        <v>15</v>
      </c>
      <c r="AD19" s="19"/>
      <c r="AE19" s="19"/>
      <c r="AF19" s="19"/>
      <c r="AG19" s="19"/>
      <c r="AH19" s="88">
        <v>40</v>
      </c>
      <c r="AI19" s="89">
        <v>35</v>
      </c>
      <c r="AJ19" s="19">
        <f aca="true" t="shared" si="2" ref="AJ19:AJ31">SUM(V19:AG19)</f>
        <v>35</v>
      </c>
      <c r="AK19" s="19">
        <f aca="true" t="shared" si="3" ref="AK19:AK31">SUM(V19:AI19)</f>
        <v>110</v>
      </c>
      <c r="AL19" s="20" t="s">
        <v>36</v>
      </c>
      <c r="AM19" s="21">
        <v>4</v>
      </c>
      <c r="AN19" s="21">
        <f aca="true" t="shared" si="4" ref="AN19:AN31">AK19+S19</f>
        <v>195</v>
      </c>
      <c r="AO19" s="4">
        <f aca="true" t="shared" si="5" ref="AO19:AO31">SUM(U19,AM19)</f>
        <v>7</v>
      </c>
    </row>
    <row r="20" spans="1:41" ht="37.5" customHeight="1">
      <c r="A20" s="15"/>
      <c r="B20" s="16"/>
      <c r="C20" s="56"/>
      <c r="D20" s="17"/>
      <c r="E20" s="18"/>
      <c r="F20" s="19"/>
      <c r="G20" s="19"/>
      <c r="H20" s="19"/>
      <c r="I20" s="19"/>
      <c r="J20" s="19"/>
      <c r="K20" s="87"/>
      <c r="L20" s="19"/>
      <c r="M20" s="19"/>
      <c r="N20" s="19"/>
      <c r="O20" s="19"/>
      <c r="P20" s="134"/>
      <c r="Q20" s="89"/>
      <c r="R20" s="19"/>
      <c r="S20" s="19"/>
      <c r="T20" s="20"/>
      <c r="U20" s="21"/>
      <c r="V20" s="18"/>
      <c r="W20" s="18"/>
      <c r="X20" s="18"/>
      <c r="Y20" s="18"/>
      <c r="Z20" s="18"/>
      <c r="AA20" s="18"/>
      <c r="AB20" s="18"/>
      <c r="AC20" s="90"/>
      <c r="AD20" s="19"/>
      <c r="AE20" s="19"/>
      <c r="AF20" s="19"/>
      <c r="AG20" s="19"/>
      <c r="AH20" s="88"/>
      <c r="AI20" s="89"/>
      <c r="AJ20" s="19"/>
      <c r="AK20" s="19"/>
      <c r="AL20" s="20"/>
      <c r="AM20" s="21"/>
      <c r="AN20" s="21"/>
      <c r="AO20" s="4"/>
    </row>
    <row r="21" spans="1:41" ht="30" customHeight="1">
      <c r="A21" s="15">
        <v>3</v>
      </c>
      <c r="B21" s="51" t="s">
        <v>23</v>
      </c>
      <c r="C21" s="54" t="s">
        <v>52</v>
      </c>
      <c r="D21" s="17">
        <v>25</v>
      </c>
      <c r="E21" s="18"/>
      <c r="F21" s="19"/>
      <c r="G21" s="19"/>
      <c r="H21" s="19"/>
      <c r="I21" s="19"/>
      <c r="J21" s="19"/>
      <c r="K21" s="87">
        <v>60</v>
      </c>
      <c r="L21" s="19"/>
      <c r="M21" s="19"/>
      <c r="N21" s="19"/>
      <c r="O21" s="19"/>
      <c r="P21" s="134"/>
      <c r="Q21" s="89"/>
      <c r="R21" s="19">
        <f t="shared" si="1"/>
        <v>85</v>
      </c>
      <c r="S21" s="19">
        <f t="shared" si="0"/>
        <v>85</v>
      </c>
      <c r="T21" s="20" t="s">
        <v>36</v>
      </c>
      <c r="U21" s="21">
        <v>3</v>
      </c>
      <c r="V21" s="18">
        <v>25</v>
      </c>
      <c r="W21" s="18"/>
      <c r="X21" s="18"/>
      <c r="Y21" s="18"/>
      <c r="Z21" s="18">
        <v>5</v>
      </c>
      <c r="AA21" s="18"/>
      <c r="AB21" s="18"/>
      <c r="AC21" s="90">
        <v>15</v>
      </c>
      <c r="AD21" s="19"/>
      <c r="AE21" s="19"/>
      <c r="AF21" s="19"/>
      <c r="AG21" s="19"/>
      <c r="AH21" s="88">
        <v>80</v>
      </c>
      <c r="AI21" s="89">
        <v>25</v>
      </c>
      <c r="AJ21" s="19">
        <f t="shared" si="2"/>
        <v>45</v>
      </c>
      <c r="AK21" s="19">
        <f t="shared" si="3"/>
        <v>150</v>
      </c>
      <c r="AL21" s="20" t="s">
        <v>47</v>
      </c>
      <c r="AM21" s="21">
        <v>5.5</v>
      </c>
      <c r="AN21" s="21">
        <f t="shared" si="4"/>
        <v>235</v>
      </c>
      <c r="AO21" s="4">
        <f t="shared" si="5"/>
        <v>8.5</v>
      </c>
    </row>
    <row r="22" spans="1:41" ht="30.75" customHeight="1">
      <c r="A22" s="15">
        <v>4</v>
      </c>
      <c r="B22" s="51" t="s">
        <v>23</v>
      </c>
      <c r="C22" s="54" t="s">
        <v>53</v>
      </c>
      <c r="D22" s="17">
        <v>40</v>
      </c>
      <c r="E22" s="18"/>
      <c r="F22" s="19"/>
      <c r="G22" s="19"/>
      <c r="H22" s="19"/>
      <c r="I22" s="19"/>
      <c r="J22" s="19"/>
      <c r="K22" s="87">
        <v>40</v>
      </c>
      <c r="L22" s="19"/>
      <c r="M22" s="19"/>
      <c r="N22" s="19"/>
      <c r="O22" s="19"/>
      <c r="P22" s="134">
        <v>40</v>
      </c>
      <c r="Q22" s="89">
        <v>20</v>
      </c>
      <c r="R22" s="19">
        <v>80</v>
      </c>
      <c r="S22" s="19">
        <f t="shared" si="0"/>
        <v>140</v>
      </c>
      <c r="T22" s="20" t="s">
        <v>47</v>
      </c>
      <c r="U22" s="21">
        <v>6</v>
      </c>
      <c r="V22" s="18"/>
      <c r="W22" s="18"/>
      <c r="X22" s="18"/>
      <c r="Y22" s="18"/>
      <c r="Z22" s="18"/>
      <c r="AA22" s="18"/>
      <c r="AB22" s="18"/>
      <c r="AC22" s="90"/>
      <c r="AD22" s="19"/>
      <c r="AE22" s="19"/>
      <c r="AF22" s="19"/>
      <c r="AG22" s="19"/>
      <c r="AH22" s="88"/>
      <c r="AI22" s="89"/>
      <c r="AJ22" s="19">
        <f t="shared" si="2"/>
        <v>0</v>
      </c>
      <c r="AK22" s="19">
        <f t="shared" si="3"/>
        <v>0</v>
      </c>
      <c r="AL22" s="20"/>
      <c r="AM22" s="21"/>
      <c r="AN22" s="21">
        <f t="shared" si="4"/>
        <v>140</v>
      </c>
      <c r="AO22" s="4">
        <f t="shared" si="5"/>
        <v>6</v>
      </c>
    </row>
    <row r="23" spans="1:41" ht="35.25" customHeight="1">
      <c r="A23" s="15">
        <v>5</v>
      </c>
      <c r="B23" s="51" t="s">
        <v>23</v>
      </c>
      <c r="C23" s="60" t="s">
        <v>54</v>
      </c>
      <c r="D23" s="17">
        <v>25</v>
      </c>
      <c r="E23" s="18"/>
      <c r="F23" s="19"/>
      <c r="G23" s="19"/>
      <c r="H23" s="19"/>
      <c r="I23" s="19"/>
      <c r="J23" s="19"/>
      <c r="K23" s="87">
        <v>40</v>
      </c>
      <c r="L23" s="19"/>
      <c r="M23" s="19"/>
      <c r="N23" s="19"/>
      <c r="O23" s="19"/>
      <c r="P23" s="134"/>
      <c r="Q23" s="89">
        <v>25</v>
      </c>
      <c r="R23" s="19">
        <f t="shared" si="1"/>
        <v>65</v>
      </c>
      <c r="S23" s="19">
        <f t="shared" si="0"/>
        <v>90</v>
      </c>
      <c r="T23" s="20" t="s">
        <v>36</v>
      </c>
      <c r="U23" s="21">
        <v>3.5</v>
      </c>
      <c r="V23" s="18">
        <v>25</v>
      </c>
      <c r="W23" s="18"/>
      <c r="X23" s="18"/>
      <c r="Y23" s="18"/>
      <c r="Z23" s="18"/>
      <c r="AA23" s="18"/>
      <c r="AB23" s="18"/>
      <c r="AC23" s="90">
        <v>40</v>
      </c>
      <c r="AD23" s="19"/>
      <c r="AE23" s="19"/>
      <c r="AF23" s="19"/>
      <c r="AG23" s="19"/>
      <c r="AH23" s="88">
        <v>80</v>
      </c>
      <c r="AI23" s="89"/>
      <c r="AJ23" s="19">
        <f t="shared" si="2"/>
        <v>65</v>
      </c>
      <c r="AK23" s="19">
        <f t="shared" si="3"/>
        <v>145</v>
      </c>
      <c r="AL23" s="20" t="s">
        <v>36</v>
      </c>
      <c r="AM23" s="21">
        <v>5</v>
      </c>
      <c r="AN23" s="21">
        <f t="shared" si="4"/>
        <v>235</v>
      </c>
      <c r="AO23" s="4">
        <f t="shared" si="5"/>
        <v>8.5</v>
      </c>
    </row>
    <row r="24" spans="1:103" s="48" customFormat="1" ht="32.25" customHeight="1">
      <c r="A24" s="41">
        <v>6</v>
      </c>
      <c r="B24" s="50" t="s">
        <v>23</v>
      </c>
      <c r="C24" s="53" t="s">
        <v>55</v>
      </c>
      <c r="D24" s="42">
        <v>20</v>
      </c>
      <c r="E24" s="43"/>
      <c r="F24" s="44"/>
      <c r="G24" s="44"/>
      <c r="H24" s="44"/>
      <c r="I24" s="44"/>
      <c r="J24" s="44"/>
      <c r="K24" s="87">
        <v>80</v>
      </c>
      <c r="L24" s="44"/>
      <c r="M24" s="44"/>
      <c r="N24" s="44"/>
      <c r="O24" s="44"/>
      <c r="P24" s="134">
        <v>40</v>
      </c>
      <c r="Q24" s="89">
        <v>20</v>
      </c>
      <c r="R24" s="44">
        <f t="shared" si="1"/>
        <v>140</v>
      </c>
      <c r="S24" s="44">
        <f t="shared" si="0"/>
        <v>160</v>
      </c>
      <c r="T24" s="45" t="s">
        <v>36</v>
      </c>
      <c r="U24" s="46">
        <v>5.5</v>
      </c>
      <c r="V24" s="43">
        <v>15</v>
      </c>
      <c r="W24" s="43"/>
      <c r="X24" s="43"/>
      <c r="Y24" s="43"/>
      <c r="Z24" s="43"/>
      <c r="AA24" s="43"/>
      <c r="AB24" s="43"/>
      <c r="AC24" s="90">
        <v>40</v>
      </c>
      <c r="AD24" s="44"/>
      <c r="AE24" s="44"/>
      <c r="AF24" s="44"/>
      <c r="AG24" s="44"/>
      <c r="AH24" s="88">
        <v>120</v>
      </c>
      <c r="AI24" s="89">
        <v>25</v>
      </c>
      <c r="AJ24" s="44">
        <f t="shared" si="2"/>
        <v>55</v>
      </c>
      <c r="AK24" s="44">
        <f t="shared" si="3"/>
        <v>200</v>
      </c>
      <c r="AL24" s="45" t="s">
        <v>47</v>
      </c>
      <c r="AM24" s="46">
        <v>7.5</v>
      </c>
      <c r="AN24" s="46">
        <f t="shared" si="4"/>
        <v>360</v>
      </c>
      <c r="AO24" s="47">
        <f t="shared" si="5"/>
        <v>13</v>
      </c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</row>
    <row r="25" spans="1:41" s="143" customFormat="1" ht="33" customHeight="1">
      <c r="A25" s="135">
        <v>7</v>
      </c>
      <c r="B25" s="136" t="s">
        <v>23</v>
      </c>
      <c r="C25" s="137" t="s">
        <v>81</v>
      </c>
      <c r="D25" s="138">
        <v>10</v>
      </c>
      <c r="E25" s="139">
        <v>10</v>
      </c>
      <c r="F25" s="140"/>
      <c r="G25" s="140"/>
      <c r="H25" s="140"/>
      <c r="I25" s="140"/>
      <c r="J25" s="140"/>
      <c r="K25" s="87"/>
      <c r="L25" s="140"/>
      <c r="M25" s="140"/>
      <c r="N25" s="140"/>
      <c r="O25" s="140"/>
      <c r="P25" s="134"/>
      <c r="Q25" s="89">
        <v>22</v>
      </c>
      <c r="R25" s="140">
        <f t="shared" si="1"/>
        <v>20</v>
      </c>
      <c r="S25" s="140">
        <f t="shared" si="0"/>
        <v>42</v>
      </c>
      <c r="T25" s="141" t="s">
        <v>36</v>
      </c>
      <c r="U25" s="121">
        <v>1.5</v>
      </c>
      <c r="V25" s="139"/>
      <c r="W25" s="139"/>
      <c r="X25" s="139"/>
      <c r="Y25" s="139"/>
      <c r="Z25" s="139"/>
      <c r="AA25" s="139"/>
      <c r="AB25" s="139"/>
      <c r="AC25" s="90"/>
      <c r="AD25" s="140"/>
      <c r="AE25" s="140"/>
      <c r="AF25" s="140"/>
      <c r="AG25" s="140"/>
      <c r="AH25" s="88"/>
      <c r="AI25" s="89"/>
      <c r="AJ25" s="140">
        <f t="shared" si="2"/>
        <v>0</v>
      </c>
      <c r="AK25" s="140">
        <f t="shared" si="3"/>
        <v>0</v>
      </c>
      <c r="AL25" s="141"/>
      <c r="AM25" s="121"/>
      <c r="AN25" s="121">
        <f t="shared" si="4"/>
        <v>42</v>
      </c>
      <c r="AO25" s="142">
        <f t="shared" si="5"/>
        <v>1.5</v>
      </c>
    </row>
    <row r="26" spans="1:41" s="143" customFormat="1" ht="33" customHeight="1">
      <c r="A26" s="135">
        <v>8</v>
      </c>
      <c r="B26" s="136" t="s">
        <v>23</v>
      </c>
      <c r="C26" s="137" t="s">
        <v>82</v>
      </c>
      <c r="D26" s="138"/>
      <c r="E26" s="139"/>
      <c r="F26" s="140"/>
      <c r="G26" s="140"/>
      <c r="H26" s="140"/>
      <c r="I26" s="140"/>
      <c r="J26" s="140"/>
      <c r="K26" s="87"/>
      <c r="L26" s="140"/>
      <c r="M26" s="140"/>
      <c r="N26" s="140"/>
      <c r="O26" s="140"/>
      <c r="P26" s="134"/>
      <c r="Q26" s="89"/>
      <c r="R26" s="140"/>
      <c r="S26" s="140"/>
      <c r="T26" s="141"/>
      <c r="U26" s="121"/>
      <c r="V26" s="139"/>
      <c r="W26" s="139">
        <v>20</v>
      </c>
      <c r="X26" s="139"/>
      <c r="Y26" s="139"/>
      <c r="Z26" s="139"/>
      <c r="AA26" s="139"/>
      <c r="AB26" s="139"/>
      <c r="AC26" s="90"/>
      <c r="AD26" s="140"/>
      <c r="AE26" s="140"/>
      <c r="AF26" s="140"/>
      <c r="AG26" s="140"/>
      <c r="AH26" s="88"/>
      <c r="AI26" s="89">
        <v>20</v>
      </c>
      <c r="AJ26" s="140">
        <f t="shared" si="2"/>
        <v>20</v>
      </c>
      <c r="AK26" s="140">
        <f t="shared" si="3"/>
        <v>40</v>
      </c>
      <c r="AL26" s="141" t="s">
        <v>36</v>
      </c>
      <c r="AM26" s="121">
        <v>1.5</v>
      </c>
      <c r="AN26" s="121">
        <f t="shared" si="4"/>
        <v>40</v>
      </c>
      <c r="AO26" s="142">
        <f t="shared" si="5"/>
        <v>1.5</v>
      </c>
    </row>
    <row r="27" spans="1:41" ht="29.25" customHeight="1">
      <c r="A27" s="15">
        <v>9</v>
      </c>
      <c r="B27" s="51" t="s">
        <v>23</v>
      </c>
      <c r="C27" s="61" t="s">
        <v>56</v>
      </c>
      <c r="D27" s="17"/>
      <c r="E27" s="18">
        <v>1</v>
      </c>
      <c r="F27" s="19"/>
      <c r="G27" s="19"/>
      <c r="H27" s="19"/>
      <c r="I27" s="19"/>
      <c r="J27" s="19"/>
      <c r="K27" s="87"/>
      <c r="L27" s="19"/>
      <c r="M27" s="19"/>
      <c r="N27" s="19"/>
      <c r="O27" s="19"/>
      <c r="P27" s="134"/>
      <c r="Q27" s="89"/>
      <c r="R27" s="19">
        <f t="shared" si="1"/>
        <v>1</v>
      </c>
      <c r="S27" s="19">
        <f t="shared" si="0"/>
        <v>1</v>
      </c>
      <c r="T27" s="20" t="s">
        <v>36</v>
      </c>
      <c r="U27" s="21"/>
      <c r="V27" s="18"/>
      <c r="W27" s="18">
        <v>1</v>
      </c>
      <c r="X27" s="18"/>
      <c r="Y27" s="18"/>
      <c r="Z27" s="18"/>
      <c r="AA27" s="18"/>
      <c r="AB27" s="18"/>
      <c r="AC27" s="90"/>
      <c r="AD27" s="19"/>
      <c r="AE27" s="19"/>
      <c r="AF27" s="19"/>
      <c r="AG27" s="19"/>
      <c r="AH27" s="88"/>
      <c r="AI27" s="89"/>
      <c r="AJ27" s="19">
        <f t="shared" si="2"/>
        <v>1</v>
      </c>
      <c r="AK27" s="19">
        <f t="shared" si="3"/>
        <v>1</v>
      </c>
      <c r="AL27" s="20" t="s">
        <v>36</v>
      </c>
      <c r="AM27" s="21">
        <v>0</v>
      </c>
      <c r="AN27" s="21">
        <f t="shared" si="4"/>
        <v>2</v>
      </c>
      <c r="AO27" s="4">
        <f t="shared" si="5"/>
        <v>0</v>
      </c>
    </row>
    <row r="28" spans="1:76" ht="20.25" customHeight="1">
      <c r="A28" s="15">
        <v>10</v>
      </c>
      <c r="B28" s="51" t="s">
        <v>23</v>
      </c>
      <c r="C28" s="62" t="s">
        <v>57</v>
      </c>
      <c r="D28" s="17"/>
      <c r="E28" s="18"/>
      <c r="F28" s="19"/>
      <c r="G28" s="19"/>
      <c r="H28" s="19"/>
      <c r="I28" s="19"/>
      <c r="J28" s="19"/>
      <c r="K28" s="87"/>
      <c r="L28" s="19"/>
      <c r="M28" s="19"/>
      <c r="N28" s="19"/>
      <c r="O28" s="19"/>
      <c r="P28" s="134"/>
      <c r="Q28" s="89"/>
      <c r="R28" s="19">
        <f t="shared" si="1"/>
        <v>0</v>
      </c>
      <c r="S28" s="19">
        <f t="shared" si="0"/>
        <v>0</v>
      </c>
      <c r="T28" s="20"/>
      <c r="U28" s="21"/>
      <c r="V28" s="18"/>
      <c r="W28" s="18"/>
      <c r="X28" s="18"/>
      <c r="Y28" s="18"/>
      <c r="Z28" s="18"/>
      <c r="AA28" s="18"/>
      <c r="AB28" s="18"/>
      <c r="AC28" s="90"/>
      <c r="AD28" s="19"/>
      <c r="AE28" s="19"/>
      <c r="AF28" s="19"/>
      <c r="AG28" s="19"/>
      <c r="AH28" s="88"/>
      <c r="AI28" s="89"/>
      <c r="AJ28" s="19">
        <f t="shared" si="2"/>
        <v>0</v>
      </c>
      <c r="AK28" s="19">
        <f t="shared" si="3"/>
        <v>0</v>
      </c>
      <c r="AL28" s="20"/>
      <c r="AM28" s="21">
        <v>5</v>
      </c>
      <c r="AN28" s="21">
        <f t="shared" si="4"/>
        <v>0</v>
      </c>
      <c r="AO28" s="4">
        <f t="shared" si="5"/>
        <v>5</v>
      </c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</row>
    <row r="29" spans="1:76" s="111" customFormat="1" ht="20.25" customHeight="1">
      <c r="A29" s="127">
        <v>11</v>
      </c>
      <c r="B29" s="128" t="s">
        <v>23</v>
      </c>
      <c r="C29" s="144" t="s">
        <v>83</v>
      </c>
      <c r="D29" s="130"/>
      <c r="E29" s="90"/>
      <c r="F29" s="87"/>
      <c r="G29" s="87"/>
      <c r="H29" s="87"/>
      <c r="I29" s="87"/>
      <c r="J29" s="87"/>
      <c r="K29" s="87"/>
      <c r="L29" s="87"/>
      <c r="M29" s="87"/>
      <c r="N29" s="87"/>
      <c r="O29" s="87">
        <v>15</v>
      </c>
      <c r="P29" s="134"/>
      <c r="Q29" s="89"/>
      <c r="R29" s="87">
        <f t="shared" si="1"/>
        <v>15</v>
      </c>
      <c r="S29" s="87">
        <f t="shared" si="0"/>
        <v>15</v>
      </c>
      <c r="T29" s="108"/>
      <c r="U29" s="109"/>
      <c r="V29" s="90"/>
      <c r="W29" s="90"/>
      <c r="X29" s="90"/>
      <c r="Y29" s="90"/>
      <c r="Z29" s="90"/>
      <c r="AA29" s="90"/>
      <c r="AB29" s="90"/>
      <c r="AC29" s="90"/>
      <c r="AD29" s="87"/>
      <c r="AE29" s="87"/>
      <c r="AF29" s="87"/>
      <c r="AG29" s="87"/>
      <c r="AH29" s="88"/>
      <c r="AI29" s="89"/>
      <c r="AJ29" s="87">
        <f t="shared" si="2"/>
        <v>0</v>
      </c>
      <c r="AK29" s="87">
        <f t="shared" si="3"/>
        <v>0</v>
      </c>
      <c r="AL29" s="108"/>
      <c r="AM29" s="109"/>
      <c r="AN29" s="109">
        <f t="shared" si="4"/>
        <v>15</v>
      </c>
      <c r="AO29" s="131">
        <f t="shared" si="5"/>
        <v>0</v>
      </c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</row>
    <row r="30" spans="1:41" ht="15" customHeight="1">
      <c r="A30" s="15"/>
      <c r="B30" s="16"/>
      <c r="C30" s="57"/>
      <c r="D30" s="17"/>
      <c r="E30" s="18"/>
      <c r="F30" s="19"/>
      <c r="G30" s="19"/>
      <c r="H30" s="19"/>
      <c r="I30" s="19"/>
      <c r="J30" s="19"/>
      <c r="K30" s="87"/>
      <c r="L30" s="19"/>
      <c r="M30" s="19"/>
      <c r="N30" s="19"/>
      <c r="O30" s="19"/>
      <c r="P30" s="134"/>
      <c r="Q30" s="89"/>
      <c r="R30" s="19">
        <f t="shared" si="1"/>
        <v>0</v>
      </c>
      <c r="S30" s="19">
        <f t="shared" si="0"/>
        <v>0</v>
      </c>
      <c r="T30" s="20"/>
      <c r="U30" s="21"/>
      <c r="V30" s="18"/>
      <c r="W30" s="18"/>
      <c r="X30" s="18"/>
      <c r="Y30" s="18"/>
      <c r="Z30" s="18"/>
      <c r="AA30" s="18"/>
      <c r="AB30" s="18"/>
      <c r="AC30" s="90"/>
      <c r="AD30" s="19"/>
      <c r="AE30" s="19"/>
      <c r="AF30" s="19"/>
      <c r="AG30" s="19"/>
      <c r="AH30" s="88"/>
      <c r="AI30" s="89"/>
      <c r="AJ30" s="19">
        <f t="shared" si="2"/>
        <v>0</v>
      </c>
      <c r="AK30" s="19">
        <f t="shared" si="3"/>
        <v>0</v>
      </c>
      <c r="AL30" s="20"/>
      <c r="AM30" s="21"/>
      <c r="AN30" s="21">
        <f t="shared" si="4"/>
        <v>0</v>
      </c>
      <c r="AO30" s="4">
        <f t="shared" si="5"/>
        <v>0</v>
      </c>
    </row>
    <row r="31" spans="1:41" ht="15" customHeight="1" thickBot="1">
      <c r="A31" s="55"/>
      <c r="B31" s="58"/>
      <c r="C31" s="59"/>
      <c r="D31" s="17"/>
      <c r="E31" s="18"/>
      <c r="F31" s="19"/>
      <c r="G31" s="19"/>
      <c r="H31" s="19"/>
      <c r="I31" s="19"/>
      <c r="J31" s="19"/>
      <c r="K31" s="87"/>
      <c r="L31" s="19"/>
      <c r="M31" s="19"/>
      <c r="N31" s="19"/>
      <c r="O31" s="19"/>
      <c r="P31" s="134"/>
      <c r="Q31" s="89"/>
      <c r="R31" s="19">
        <f t="shared" si="1"/>
        <v>0</v>
      </c>
      <c r="S31" s="19">
        <f t="shared" si="0"/>
        <v>0</v>
      </c>
      <c r="T31" s="20"/>
      <c r="U31" s="21"/>
      <c r="V31" s="18"/>
      <c r="W31" s="18"/>
      <c r="X31" s="18"/>
      <c r="Y31" s="18"/>
      <c r="Z31" s="18"/>
      <c r="AA31" s="18"/>
      <c r="AB31" s="18"/>
      <c r="AC31" s="90"/>
      <c r="AD31" s="19"/>
      <c r="AE31" s="19"/>
      <c r="AF31" s="19"/>
      <c r="AG31" s="19"/>
      <c r="AH31" s="88"/>
      <c r="AI31" s="89"/>
      <c r="AJ31" s="19">
        <f t="shared" si="2"/>
        <v>0</v>
      </c>
      <c r="AK31" s="19">
        <f t="shared" si="3"/>
        <v>0</v>
      </c>
      <c r="AL31" s="20"/>
      <c r="AM31" s="21"/>
      <c r="AN31" s="21">
        <f t="shared" si="4"/>
        <v>0</v>
      </c>
      <c r="AO31" s="4">
        <f t="shared" si="5"/>
        <v>0</v>
      </c>
    </row>
    <row r="32" spans="1:41" ht="15" customHeight="1" thickBot="1">
      <c r="A32" s="78" t="s">
        <v>3</v>
      </c>
      <c r="B32" s="79"/>
      <c r="C32" s="80"/>
      <c r="D32" s="22">
        <f aca="true" t="shared" si="6" ref="D32:S32">SUM(D18:D31)</f>
        <v>195</v>
      </c>
      <c r="E32" s="22">
        <f t="shared" si="6"/>
        <v>11</v>
      </c>
      <c r="F32" s="22">
        <f t="shared" si="6"/>
        <v>0</v>
      </c>
      <c r="G32" s="22">
        <f t="shared" si="6"/>
        <v>0</v>
      </c>
      <c r="H32" s="22">
        <f t="shared" si="6"/>
        <v>10</v>
      </c>
      <c r="I32" s="22">
        <f t="shared" si="6"/>
        <v>0</v>
      </c>
      <c r="J32" s="22">
        <f t="shared" si="6"/>
        <v>0</v>
      </c>
      <c r="K32" s="112">
        <f t="shared" si="6"/>
        <v>310</v>
      </c>
      <c r="L32" s="22">
        <f t="shared" si="6"/>
        <v>0</v>
      </c>
      <c r="M32" s="22">
        <f t="shared" si="6"/>
        <v>0</v>
      </c>
      <c r="N32" s="22">
        <f t="shared" si="6"/>
        <v>0</v>
      </c>
      <c r="O32" s="22">
        <f t="shared" si="6"/>
        <v>15</v>
      </c>
      <c r="P32" s="145">
        <f t="shared" si="6"/>
        <v>160</v>
      </c>
      <c r="Q32" s="114">
        <f t="shared" si="6"/>
        <v>112</v>
      </c>
      <c r="R32" s="22">
        <f t="shared" si="6"/>
        <v>621</v>
      </c>
      <c r="S32" s="22">
        <f t="shared" si="6"/>
        <v>813</v>
      </c>
      <c r="T32" s="22"/>
      <c r="U32" s="22">
        <f aca="true" t="shared" si="7" ref="U32:AK32">SUM(U18:U31)</f>
        <v>30</v>
      </c>
      <c r="V32" s="22">
        <f t="shared" si="7"/>
        <v>80</v>
      </c>
      <c r="W32" s="22">
        <f t="shared" si="7"/>
        <v>21</v>
      </c>
      <c r="X32" s="22">
        <f t="shared" si="7"/>
        <v>0</v>
      </c>
      <c r="Y32" s="22">
        <f t="shared" si="7"/>
        <v>0</v>
      </c>
      <c r="Z32" s="22">
        <f t="shared" si="7"/>
        <v>20</v>
      </c>
      <c r="AA32" s="22">
        <f t="shared" si="7"/>
        <v>0</v>
      </c>
      <c r="AB32" s="22">
        <f t="shared" si="7"/>
        <v>0</v>
      </c>
      <c r="AC32" s="112">
        <f t="shared" si="7"/>
        <v>140</v>
      </c>
      <c r="AD32" s="22">
        <f t="shared" si="7"/>
        <v>0</v>
      </c>
      <c r="AE32" s="22">
        <f t="shared" si="7"/>
        <v>0</v>
      </c>
      <c r="AF32" s="22">
        <f t="shared" si="7"/>
        <v>0</v>
      </c>
      <c r="AG32" s="22">
        <f t="shared" si="7"/>
        <v>0</v>
      </c>
      <c r="AH32" s="113">
        <f t="shared" si="7"/>
        <v>320</v>
      </c>
      <c r="AI32" s="114">
        <f t="shared" si="7"/>
        <v>105</v>
      </c>
      <c r="AJ32" s="22">
        <f t="shared" si="7"/>
        <v>221</v>
      </c>
      <c r="AK32" s="22">
        <f t="shared" si="7"/>
        <v>646</v>
      </c>
      <c r="AL32" s="22"/>
      <c r="AM32" s="22">
        <f>SUM(AM18:AM31)</f>
        <v>30</v>
      </c>
      <c r="AN32" s="5">
        <f>SUM(S32,AK32)</f>
        <v>1459</v>
      </c>
      <c r="AO32" s="5">
        <f>SUM(U32,AM32)</f>
        <v>60</v>
      </c>
    </row>
  </sheetData>
  <sheetProtection password="E00D" sheet="1"/>
  <mergeCells count="10">
    <mergeCell ref="A16:A17"/>
    <mergeCell ref="C16:C17"/>
    <mergeCell ref="D16:U16"/>
    <mergeCell ref="V16:AM16"/>
    <mergeCell ref="AN16:AN17"/>
    <mergeCell ref="AO16:AO17"/>
    <mergeCell ref="A32:C32"/>
    <mergeCell ref="AJ2:AN2"/>
    <mergeCell ref="AJ4:AN4"/>
    <mergeCell ref="A6:AO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&amp;Rzałącznik nr 2
do Uchwały Senatu Uniwersytetu Medycznego 
we Wrocławiu nr 
z dnia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Użytkownik systemu Windows</cp:lastModifiedBy>
  <cp:lastPrinted>2019-09-11T09:34:57Z</cp:lastPrinted>
  <dcterms:created xsi:type="dcterms:W3CDTF">2014-08-22T07:06:50Z</dcterms:created>
  <dcterms:modified xsi:type="dcterms:W3CDTF">2019-09-11T09:35:48Z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